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rl.I5K\Catholic\KC\State\2023-2024\XS\SO-Meetings\Posted-to-DD-on-UtahKnights.org\"/>
    </mc:Choice>
  </mc:AlternateContent>
  <xr:revisionPtr revIDLastSave="0" documentId="13_ncr:1_{FEF119B7-2A27-44CD-AF42-D35DA3895FEC}" xr6:coauthVersionLast="47" xr6:coauthVersionMax="47" xr10:uidLastSave="{00000000-0000-0000-0000-000000000000}"/>
  <bookViews>
    <workbookView xWindow="-120" yWindow="-120" windowWidth="20730" windowHeight="11160" xr2:uid="{BC1B9CBF-68F6-4868-8DD1-BE80E5C4D688}"/>
  </bookViews>
  <sheets>
    <sheet name="By Council" sheetId="1" r:id="rId1"/>
    <sheet name="By Distric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2" l="1"/>
  <c r="I61" i="2"/>
  <c r="G61" i="2"/>
  <c r="G29" i="2"/>
  <c r="G28" i="2"/>
  <c r="G27" i="2"/>
  <c r="G34" i="2"/>
  <c r="G33" i="2"/>
  <c r="G32" i="2"/>
  <c r="G38" i="2"/>
  <c r="G41" i="2"/>
  <c r="G47" i="2"/>
  <c r="G46" i="2"/>
  <c r="G51" i="2"/>
  <c r="G55" i="2"/>
  <c r="E62" i="2"/>
  <c r="G20" i="2"/>
  <c r="G19" i="2"/>
  <c r="G18" i="2"/>
  <c r="G15" i="2"/>
  <c r="G14" i="2"/>
  <c r="G13" i="2"/>
  <c r="G10" i="2"/>
  <c r="G9" i="2"/>
  <c r="G8" i="2"/>
  <c r="G5" i="2"/>
  <c r="G4" i="2"/>
  <c r="G3" i="2"/>
  <c r="E40" i="1"/>
  <c r="I40" i="1"/>
  <c r="G40" i="1"/>
  <c r="J40" i="1" s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  <c r="J13" i="1"/>
  <c r="H13" i="1"/>
  <c r="J12" i="1"/>
  <c r="H12" i="1"/>
  <c r="J11" i="1"/>
  <c r="H11" i="1"/>
  <c r="J10" i="1"/>
  <c r="H10" i="1"/>
  <c r="J9" i="1"/>
  <c r="H9" i="1"/>
  <c r="J8" i="1"/>
  <c r="H8" i="1"/>
  <c r="J7" i="1"/>
  <c r="H7" i="1"/>
  <c r="J6" i="1"/>
  <c r="H6" i="1"/>
  <c r="J5" i="1"/>
  <c r="H5" i="1"/>
  <c r="J4" i="1"/>
  <c r="H4" i="1"/>
  <c r="H3" i="1"/>
  <c r="F44" i="2"/>
  <c r="F16" i="2"/>
  <c r="H64" i="2"/>
  <c r="F64" i="2"/>
  <c r="E64" i="2"/>
  <c r="F57" i="2"/>
  <c r="E57" i="2"/>
  <c r="F53" i="2"/>
  <c r="E53" i="2"/>
  <c r="F49" i="2"/>
  <c r="E49" i="2"/>
  <c r="E44" i="2"/>
  <c r="F39" i="2"/>
  <c r="G39" i="2" s="1"/>
  <c r="E39" i="2"/>
  <c r="F35" i="2"/>
  <c r="E35" i="2"/>
  <c r="F30" i="2"/>
  <c r="E30" i="2"/>
  <c r="F25" i="2"/>
  <c r="E25" i="2"/>
  <c r="F21" i="2"/>
  <c r="G21" i="2" s="1"/>
  <c r="E21" i="2"/>
  <c r="E16" i="2"/>
  <c r="F11" i="2"/>
  <c r="E11" i="2"/>
  <c r="F6" i="2"/>
  <c r="E6" i="2"/>
  <c r="I43" i="2"/>
  <c r="G43" i="2"/>
  <c r="I48" i="2"/>
  <c r="G48" i="2"/>
  <c r="I52" i="2"/>
  <c r="G52" i="2"/>
  <c r="I51" i="2"/>
  <c r="I47" i="2"/>
  <c r="I29" i="2"/>
  <c r="I34" i="2"/>
  <c r="I33" i="2"/>
  <c r="I5" i="2"/>
  <c r="I10" i="2"/>
  <c r="I28" i="2"/>
  <c r="I15" i="2"/>
  <c r="I38" i="2"/>
  <c r="I37" i="2"/>
  <c r="G37" i="2"/>
  <c r="I14" i="2"/>
  <c r="I4" i="2"/>
  <c r="I42" i="2"/>
  <c r="G42" i="2"/>
  <c r="I20" i="2"/>
  <c r="I19" i="2"/>
  <c r="I59" i="2"/>
  <c r="G59" i="2"/>
  <c r="I27" i="2"/>
  <c r="I56" i="2"/>
  <c r="G56" i="2"/>
  <c r="I13" i="2"/>
  <c r="I41" i="2"/>
  <c r="I24" i="2"/>
  <c r="G24" i="2"/>
  <c r="I46" i="2"/>
  <c r="I9" i="2"/>
  <c r="I60" i="2"/>
  <c r="G60" i="2"/>
  <c r="I32" i="2"/>
  <c r="I23" i="2"/>
  <c r="G23" i="2"/>
  <c r="I18" i="2"/>
  <c r="I55" i="2"/>
  <c r="I3" i="2"/>
  <c r="I8" i="2"/>
  <c r="H40" i="1" l="1"/>
  <c r="G53" i="2"/>
  <c r="G6" i="2"/>
  <c r="G25" i="2"/>
  <c r="G35" i="2"/>
  <c r="G16" i="2"/>
  <c r="G49" i="2"/>
  <c r="G30" i="2"/>
  <c r="G57" i="2"/>
  <c r="G44" i="2"/>
  <c r="G11" i="2"/>
  <c r="J3" i="1"/>
</calcChain>
</file>

<file path=xl/sharedStrings.xml><?xml version="1.0" encoding="utf-8"?>
<sst xmlns="http://schemas.openxmlformats.org/spreadsheetml/2006/main" count="437" uniqueCount="126">
  <si>
    <t>McGivney</t>
  </si>
  <si>
    <t>member</t>
  </si>
  <si>
    <t>P</t>
  </si>
  <si>
    <t>F</t>
  </si>
  <si>
    <t>C</t>
  </si>
  <si>
    <t>Council</t>
  </si>
  <si>
    <t>Columbian</t>
  </si>
  <si>
    <t>SP7</t>
  </si>
  <si>
    <t>Founders</t>
  </si>
  <si>
    <t>Insurance</t>
  </si>
  <si>
    <t>Salt Lake City</t>
  </si>
  <si>
    <t>Ogden</t>
  </si>
  <si>
    <t>Park City</t>
  </si>
  <si>
    <t>Provo</t>
  </si>
  <si>
    <t>Helper</t>
  </si>
  <si>
    <t>Kearns</t>
  </si>
  <si>
    <t>Brigham City</t>
  </si>
  <si>
    <t>Bountiful</t>
  </si>
  <si>
    <t>Layton</t>
  </si>
  <si>
    <t>Price</t>
  </si>
  <si>
    <t>Tooele</t>
  </si>
  <si>
    <t>Sandy</t>
  </si>
  <si>
    <t>Vernal</t>
  </si>
  <si>
    <t>West Jordan</t>
  </si>
  <si>
    <t>West Valley City</t>
  </si>
  <si>
    <t>American Fork</t>
  </si>
  <si>
    <t>Payson</t>
  </si>
  <si>
    <t>Magna</t>
  </si>
  <si>
    <t>St George</t>
  </si>
  <si>
    <t>Cedar City</t>
  </si>
  <si>
    <t>Draper</t>
  </si>
  <si>
    <t>Logan</t>
  </si>
  <si>
    <t>Holladay</t>
  </si>
  <si>
    <t>Midvale</t>
  </si>
  <si>
    <t>Riverton</t>
  </si>
  <si>
    <t>South Ogden</t>
  </si>
  <si>
    <t>Copperton</t>
  </si>
  <si>
    <t>G</t>
  </si>
  <si>
    <t>Missing Grand Knight Certification</t>
  </si>
  <si>
    <t>Missing Program Director certification</t>
  </si>
  <si>
    <t>Missing Community Director certification</t>
  </si>
  <si>
    <t>Missing Family Director certification</t>
  </si>
  <si>
    <t>Quals</t>
  </si>
  <si>
    <t>Growth</t>
  </si>
  <si>
    <t>Need</t>
  </si>
  <si>
    <t>N/A</t>
  </si>
  <si>
    <t>TBD</t>
  </si>
  <si>
    <t>Comment</t>
  </si>
  <si>
    <t>District</t>
  </si>
  <si>
    <t>002</t>
  </si>
  <si>
    <t>001</t>
  </si>
  <si>
    <t>012</t>
  </si>
  <si>
    <t>004</t>
  </si>
  <si>
    <t>005</t>
  </si>
  <si>
    <t>007</t>
  </si>
  <si>
    <t>010</t>
  </si>
  <si>
    <t>009</t>
  </si>
  <si>
    <t>003</t>
  </si>
  <si>
    <t>006</t>
  </si>
  <si>
    <t>013</t>
  </si>
  <si>
    <t>008</t>
  </si>
  <si>
    <t>011</t>
  </si>
  <si>
    <t>State</t>
  </si>
  <si>
    <t>Hill AFB</t>
  </si>
  <si>
    <t>Saf Env</t>
  </si>
  <si>
    <t>On line</t>
  </si>
  <si>
    <t>Roster</t>
  </si>
  <si>
    <t>Quota</t>
  </si>
  <si>
    <t>YTD</t>
  </si>
  <si>
    <t>Intake</t>
  </si>
  <si>
    <t>98043</t>
  </si>
  <si>
    <t>STATE</t>
  </si>
  <si>
    <t>UTAH</t>
  </si>
  <si>
    <t>SAFE ENVIRONMENT</t>
  </si>
  <si>
    <t>Location</t>
  </si>
  <si>
    <t>Taylorsville</t>
  </si>
  <si>
    <t>SLC - St Pats</t>
  </si>
  <si>
    <t>SLC - St Ambrose</t>
  </si>
  <si>
    <t>SLC - Newman</t>
  </si>
  <si>
    <t xml:space="preserve"> </t>
  </si>
  <si>
    <t>28</t>
  </si>
  <si>
    <t>DISTRICT</t>
  </si>
  <si>
    <t>1</t>
  </si>
  <si>
    <t>6</t>
  </si>
  <si>
    <t>9</t>
  </si>
  <si>
    <t>5</t>
  </si>
  <si>
    <t>2</t>
  </si>
  <si>
    <t>3</t>
  </si>
  <si>
    <t>4</t>
  </si>
  <si>
    <t>7</t>
  </si>
  <si>
    <t>8</t>
  </si>
  <si>
    <t>10</t>
  </si>
  <si>
    <t>11</t>
  </si>
  <si>
    <t>12</t>
  </si>
  <si>
    <t>13</t>
  </si>
  <si>
    <t>Beck</t>
  </si>
  <si>
    <t>Ortega</t>
  </si>
  <si>
    <t>Peczuh</t>
  </si>
  <si>
    <t>Odle</t>
  </si>
  <si>
    <t>Townsend</t>
  </si>
  <si>
    <t>Duncan</t>
  </si>
  <si>
    <t>Castillo</t>
  </si>
  <si>
    <t>Demars</t>
  </si>
  <si>
    <t>Green</t>
  </si>
  <si>
    <t>Soran</t>
  </si>
  <si>
    <t>Yeager</t>
  </si>
  <si>
    <t>ASOF: 30Jun23</t>
  </si>
  <si>
    <t>19  STAR COUNCILS</t>
  </si>
  <si>
    <t>8 Star Districts (1 ALL STAR)</t>
  </si>
  <si>
    <t>?</t>
  </si>
  <si>
    <t>Members</t>
  </si>
  <si>
    <t>Wendover</t>
  </si>
  <si>
    <t>11812</t>
  </si>
  <si>
    <t>Online</t>
  </si>
  <si>
    <t>777</t>
  </si>
  <si>
    <t>Nesi</t>
  </si>
  <si>
    <t>Reading</t>
  </si>
  <si>
    <t>Need Service Program Personnel Report</t>
  </si>
  <si>
    <t>Pending Dissolution</t>
  </si>
  <si>
    <t>Suspended at Supreme &amp; State Level</t>
  </si>
  <si>
    <t>Suspended at Supreme &amp; State Level, online members are in a hold pattern</t>
  </si>
  <si>
    <t xml:space="preserve">Insurance Seminars - </t>
  </si>
  <si>
    <t>Need to Submit Form 11077</t>
  </si>
  <si>
    <t>COH = 38 ASOF: 16Sep23 - 18.5%</t>
  </si>
  <si>
    <t>Plus 4 week of 9/15/23</t>
  </si>
  <si>
    <t>ASOF: 16SEP23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</si>
</sst>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sansserif"/>
    </font>
    <font>
      <b/>
      <sz val="8"/>
      <color indexed="8"/>
      <name val="sansserif"/>
    </font>
    <font>
      <b/>
      <sz val="10"/>
      <color indexed="8"/>
      <name val="sansserif"/>
    </font>
    <font>
      <b/>
      <sz val="7"/>
      <color indexed="8"/>
      <name val="sansserif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sansserif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5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/>
    <xf numFmtId="49" fontId="3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9" fontId="0" fillId="0" borderId="1" xfId="0" applyNumberFormat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0" borderId="1" xfId="0" applyFont="1" applyBorder="1"/>
    <xf numFmtId="49" fontId="0" fillId="4" borderId="1" xfId="0" applyNumberForma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9" fontId="3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0" fillId="5" borderId="1" xfId="0" applyFill="1" applyBorder="1"/>
    <xf numFmtId="0" fontId="9" fillId="5" borderId="1" xfId="0" applyFont="1" applyFill="1" applyBorder="1"/>
    <xf numFmtId="0" fontId="3" fillId="5" borderId="1" xfId="0" applyFont="1" applyFill="1" applyBorder="1"/>
    <xf numFmtId="9" fontId="0" fillId="5" borderId="1" xfId="0" applyNumberForma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5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" fontId="0" fillId="6" borderId="1" xfId="0" applyNumberFormat="1" applyFill="1" applyBorder="1" applyAlignment="1">
      <alignment horizontal="center"/>
    </xf>
    <xf numFmtId="0" fontId="6" fillId="6" borderId="1" xfId="0" applyFont="1" applyFill="1" applyBorder="1" applyAlignment="1">
      <alignment horizontal="left" vertical="top" wrapText="1"/>
    </xf>
    <xf numFmtId="0" fontId="3" fillId="6" borderId="1" xfId="0" applyFont="1" applyFill="1" applyBorder="1"/>
    <xf numFmtId="0" fontId="3" fillId="6" borderId="0" xfId="0" applyFont="1" applyFill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AEBA0-6322-49D0-9FE4-59808DE5C3B5}">
  <sheetPr>
    <pageSetUpPr fitToPage="1"/>
  </sheetPr>
  <dimension ref="A1:R4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/>
  <cols>
    <col min="1" max="1" width="7.5703125" bestFit="1" customWidth="1"/>
    <col min="2" max="2" width="7.28515625" bestFit="1" customWidth="1"/>
    <col min="3" max="3" width="14.42578125" bestFit="1" customWidth="1"/>
    <col min="4" max="4" width="25.85546875" bestFit="1" customWidth="1"/>
    <col min="5" max="5" width="9.28515625" style="16" bestFit="1" customWidth="1"/>
    <col min="6" max="6" width="6.42578125" style="16" bestFit="1" customWidth="1"/>
    <col min="7" max="7" width="6.5703125" bestFit="1" customWidth="1"/>
    <col min="8" max="8" width="7.7109375" style="16" bestFit="1" customWidth="1"/>
    <col min="9" max="9" width="7.42578125" style="16" bestFit="1" customWidth="1"/>
    <col min="10" max="10" width="10" bestFit="1" customWidth="1"/>
    <col min="11" max="11" width="9.5703125" style="16" bestFit="1" customWidth="1"/>
    <col min="12" max="12" width="7.28515625" style="16" bestFit="1" customWidth="1"/>
    <col min="13" max="13" width="10.5703125" style="16" bestFit="1" customWidth="1"/>
    <col min="14" max="14" width="69.28515625" bestFit="1" customWidth="1"/>
  </cols>
  <sheetData>
    <row r="1" spans="1:18">
      <c r="A1" s="5"/>
      <c r="B1" s="4"/>
      <c r="C1" s="4"/>
      <c r="D1" s="5"/>
      <c r="E1" s="50" t="s">
        <v>110</v>
      </c>
      <c r="F1" s="14"/>
      <c r="G1" s="4" t="s">
        <v>68</v>
      </c>
      <c r="H1" s="13" t="s">
        <v>43</v>
      </c>
      <c r="I1" s="13" t="s">
        <v>65</v>
      </c>
      <c r="J1" s="5" t="s">
        <v>0</v>
      </c>
      <c r="K1" s="13" t="s">
        <v>8</v>
      </c>
      <c r="L1" s="13"/>
      <c r="M1" s="13" t="s">
        <v>6</v>
      </c>
      <c r="N1" s="5" t="s">
        <v>125</v>
      </c>
    </row>
    <row r="2" spans="1:18">
      <c r="A2" s="5" t="s">
        <v>5</v>
      </c>
      <c r="B2" s="5" t="s">
        <v>48</v>
      </c>
      <c r="C2" s="5" t="s">
        <v>74</v>
      </c>
      <c r="D2" s="5" t="s">
        <v>5</v>
      </c>
      <c r="E2" s="51">
        <v>45108</v>
      </c>
      <c r="F2" s="13" t="s">
        <v>67</v>
      </c>
      <c r="G2" s="5" t="s">
        <v>69</v>
      </c>
      <c r="H2" s="13" t="s">
        <v>44</v>
      </c>
      <c r="I2" s="13" t="s">
        <v>66</v>
      </c>
      <c r="J2" s="5" t="s">
        <v>1</v>
      </c>
      <c r="K2" s="13" t="s">
        <v>9</v>
      </c>
      <c r="L2" s="13" t="s">
        <v>64</v>
      </c>
      <c r="M2" s="13" t="s">
        <v>7</v>
      </c>
      <c r="N2" s="5" t="s">
        <v>47</v>
      </c>
    </row>
    <row r="3" spans="1:18">
      <c r="A3" s="2">
        <v>602</v>
      </c>
      <c r="B3" s="7" t="s">
        <v>49</v>
      </c>
      <c r="C3" s="6" t="s">
        <v>10</v>
      </c>
      <c r="D3" s="2">
        <v>602</v>
      </c>
      <c r="E3" s="52">
        <v>123</v>
      </c>
      <c r="F3" s="52">
        <v>7</v>
      </c>
      <c r="G3" s="28">
        <v>6</v>
      </c>
      <c r="H3" s="14">
        <f t="shared" ref="H3" si="0">SUM(F3-G3)</f>
        <v>1</v>
      </c>
      <c r="I3" s="14">
        <v>5</v>
      </c>
      <c r="J3" s="49">
        <f>SUM(G3/F3)</f>
        <v>0.8571428571428571</v>
      </c>
      <c r="K3" s="61">
        <v>45147</v>
      </c>
      <c r="L3" s="55" t="s">
        <v>109</v>
      </c>
      <c r="M3" s="46" t="s">
        <v>46</v>
      </c>
      <c r="N3" s="46" t="s">
        <v>124</v>
      </c>
      <c r="R3" s="1"/>
    </row>
    <row r="4" spans="1:18">
      <c r="A4" s="2">
        <v>777</v>
      </c>
      <c r="B4" s="7" t="s">
        <v>50</v>
      </c>
      <c r="C4" s="6" t="s">
        <v>11</v>
      </c>
      <c r="D4" s="2">
        <v>777</v>
      </c>
      <c r="E4" s="52">
        <v>80</v>
      </c>
      <c r="F4" s="52">
        <v>5</v>
      </c>
      <c r="G4" s="28">
        <v>0</v>
      </c>
      <c r="H4" s="14">
        <f t="shared" ref="H4:H35" si="1">SUM(F4-G4)</f>
        <v>5</v>
      </c>
      <c r="I4" s="14">
        <v>0</v>
      </c>
      <c r="J4" s="49">
        <f t="shared" ref="J4:J35" si="2">SUM(G4/F4)</f>
        <v>0</v>
      </c>
      <c r="K4" s="55" t="s">
        <v>109</v>
      </c>
      <c r="L4" s="55" t="s">
        <v>109</v>
      </c>
      <c r="M4" s="46" t="s">
        <v>46</v>
      </c>
      <c r="N4" s="46"/>
      <c r="R4" s="1"/>
    </row>
    <row r="5" spans="1:18">
      <c r="A5" s="2">
        <v>1129</v>
      </c>
      <c r="B5" s="7" t="s">
        <v>51</v>
      </c>
      <c r="C5" s="6" t="s">
        <v>12</v>
      </c>
      <c r="D5" s="2">
        <v>1129</v>
      </c>
      <c r="E5" s="52">
        <v>102</v>
      </c>
      <c r="F5" s="52">
        <v>6</v>
      </c>
      <c r="G5" s="28">
        <v>0</v>
      </c>
      <c r="H5" s="14">
        <f t="shared" si="1"/>
        <v>6</v>
      </c>
      <c r="I5" s="14">
        <v>1</v>
      </c>
      <c r="J5" s="49">
        <f t="shared" si="2"/>
        <v>0</v>
      </c>
      <c r="K5" s="55" t="s">
        <v>109</v>
      </c>
      <c r="L5" s="55" t="s">
        <v>109</v>
      </c>
      <c r="M5" s="46" t="s">
        <v>46</v>
      </c>
      <c r="N5" s="46"/>
      <c r="R5" s="1"/>
    </row>
    <row r="6" spans="1:18">
      <c r="A6" s="2">
        <v>1136</v>
      </c>
      <c r="B6" s="7" t="s">
        <v>52</v>
      </c>
      <c r="C6" s="6" t="s">
        <v>13</v>
      </c>
      <c r="D6" s="2">
        <v>1136</v>
      </c>
      <c r="E6" s="52">
        <v>90</v>
      </c>
      <c r="F6" s="52">
        <v>5</v>
      </c>
      <c r="G6" s="28">
        <v>0</v>
      </c>
      <c r="H6" s="14">
        <f t="shared" si="1"/>
        <v>5</v>
      </c>
      <c r="I6" s="14">
        <v>5</v>
      </c>
      <c r="J6" s="49">
        <f t="shared" si="2"/>
        <v>0</v>
      </c>
      <c r="K6" s="61">
        <v>45125</v>
      </c>
      <c r="L6" s="55" t="s">
        <v>109</v>
      </c>
      <c r="M6" s="46" t="s">
        <v>46</v>
      </c>
      <c r="N6" s="46"/>
      <c r="R6" s="1"/>
    </row>
    <row r="7" spans="1:18">
      <c r="A7" s="2">
        <v>2611</v>
      </c>
      <c r="B7" s="7" t="s">
        <v>53</v>
      </c>
      <c r="C7" s="6" t="s">
        <v>14</v>
      </c>
      <c r="D7" s="2">
        <v>2611</v>
      </c>
      <c r="E7" s="52">
        <v>43</v>
      </c>
      <c r="F7" s="52">
        <v>5</v>
      </c>
      <c r="G7" s="28">
        <v>0</v>
      </c>
      <c r="H7" s="14">
        <f t="shared" si="1"/>
        <v>5</v>
      </c>
      <c r="I7" s="14">
        <v>0</v>
      </c>
      <c r="J7" s="49">
        <f t="shared" si="2"/>
        <v>0</v>
      </c>
      <c r="K7" s="61">
        <v>45179</v>
      </c>
      <c r="L7" s="55" t="s">
        <v>109</v>
      </c>
      <c r="M7" s="46" t="s">
        <v>46</v>
      </c>
      <c r="N7" s="47"/>
      <c r="R7" s="1"/>
    </row>
    <row r="8" spans="1:18">
      <c r="A8" s="2">
        <v>5214</v>
      </c>
      <c r="B8" s="7" t="s">
        <v>54</v>
      </c>
      <c r="C8" s="6" t="s">
        <v>15</v>
      </c>
      <c r="D8" s="2">
        <v>5214</v>
      </c>
      <c r="E8" s="52">
        <v>103</v>
      </c>
      <c r="F8" s="52">
        <v>6</v>
      </c>
      <c r="G8" s="28">
        <v>0</v>
      </c>
      <c r="H8" s="14">
        <f t="shared" si="1"/>
        <v>6</v>
      </c>
      <c r="I8" s="14">
        <v>0</v>
      </c>
      <c r="J8" s="49">
        <f t="shared" si="2"/>
        <v>0</v>
      </c>
      <c r="K8" s="55" t="s">
        <v>109</v>
      </c>
      <c r="L8" s="55" t="s">
        <v>109</v>
      </c>
      <c r="M8" s="46" t="s">
        <v>46</v>
      </c>
      <c r="N8" s="46"/>
      <c r="R8" s="1"/>
    </row>
    <row r="9" spans="1:18">
      <c r="A9" s="20">
        <v>5347</v>
      </c>
      <c r="B9" s="29">
        <v>13</v>
      </c>
      <c r="C9" s="30" t="s">
        <v>16</v>
      </c>
      <c r="D9" s="2">
        <v>5347</v>
      </c>
      <c r="E9" s="52">
        <v>53</v>
      </c>
      <c r="F9" s="52">
        <v>5</v>
      </c>
      <c r="G9" s="28">
        <v>0</v>
      </c>
      <c r="H9" s="14">
        <f t="shared" si="1"/>
        <v>5</v>
      </c>
      <c r="I9" s="14">
        <v>3</v>
      </c>
      <c r="J9" s="49">
        <f t="shared" si="2"/>
        <v>0</v>
      </c>
      <c r="K9" s="55" t="s">
        <v>109</v>
      </c>
      <c r="L9" s="55" t="s">
        <v>109</v>
      </c>
      <c r="M9" s="46" t="s">
        <v>46</v>
      </c>
      <c r="N9" s="46" t="s">
        <v>120</v>
      </c>
      <c r="R9" s="1"/>
    </row>
    <row r="10" spans="1:18">
      <c r="A10" s="2">
        <v>5502</v>
      </c>
      <c r="B10" s="7" t="s">
        <v>49</v>
      </c>
      <c r="C10" s="6" t="s">
        <v>17</v>
      </c>
      <c r="D10" s="2">
        <v>5502</v>
      </c>
      <c r="E10" s="52">
        <v>89</v>
      </c>
      <c r="F10" s="52">
        <v>5</v>
      </c>
      <c r="G10" s="28">
        <v>1</v>
      </c>
      <c r="H10" s="14">
        <f t="shared" si="1"/>
        <v>4</v>
      </c>
      <c r="I10" s="14">
        <v>1</v>
      </c>
      <c r="J10" s="49">
        <f t="shared" si="2"/>
        <v>0.2</v>
      </c>
      <c r="K10" s="55" t="s">
        <v>109</v>
      </c>
      <c r="L10" s="55" t="s">
        <v>109</v>
      </c>
      <c r="M10" s="46" t="s">
        <v>46</v>
      </c>
      <c r="N10" s="46"/>
      <c r="R10" s="1"/>
    </row>
    <row r="11" spans="1:18">
      <c r="A11" s="2">
        <v>6010</v>
      </c>
      <c r="B11" s="7" t="s">
        <v>55</v>
      </c>
      <c r="C11" s="6" t="s">
        <v>18</v>
      </c>
      <c r="D11" s="2">
        <v>6010</v>
      </c>
      <c r="E11" s="52">
        <v>92</v>
      </c>
      <c r="F11" s="52">
        <v>5</v>
      </c>
      <c r="G11" s="28">
        <v>1</v>
      </c>
      <c r="H11" s="14">
        <f t="shared" si="1"/>
        <v>4</v>
      </c>
      <c r="I11" s="14">
        <v>0</v>
      </c>
      <c r="J11" s="49">
        <f t="shared" si="2"/>
        <v>0.2</v>
      </c>
      <c r="K11" s="61">
        <v>45139</v>
      </c>
      <c r="L11" s="55" t="s">
        <v>109</v>
      </c>
      <c r="M11" s="46" t="s">
        <v>46</v>
      </c>
      <c r="N11" s="46"/>
      <c r="R11" s="1"/>
    </row>
    <row r="12" spans="1:18">
      <c r="A12" s="2">
        <v>6147</v>
      </c>
      <c r="B12" s="7" t="s">
        <v>53</v>
      </c>
      <c r="C12" s="6" t="s">
        <v>19</v>
      </c>
      <c r="D12" s="2">
        <v>6147</v>
      </c>
      <c r="E12" s="52">
        <v>57</v>
      </c>
      <c r="F12" s="52">
        <v>5</v>
      </c>
      <c r="G12" s="28">
        <v>0</v>
      </c>
      <c r="H12" s="14">
        <f t="shared" si="1"/>
        <v>5</v>
      </c>
      <c r="I12" s="14">
        <v>3</v>
      </c>
      <c r="J12" s="49">
        <f t="shared" si="2"/>
        <v>0</v>
      </c>
      <c r="K12" s="55" t="s">
        <v>109</v>
      </c>
      <c r="L12" s="55" t="s">
        <v>109</v>
      </c>
      <c r="M12" s="46" t="s">
        <v>46</v>
      </c>
      <c r="N12" s="46"/>
      <c r="R12" s="1"/>
    </row>
    <row r="13" spans="1:18">
      <c r="A13" s="2">
        <v>6739</v>
      </c>
      <c r="B13" s="7" t="s">
        <v>56</v>
      </c>
      <c r="C13" s="6" t="s">
        <v>20</v>
      </c>
      <c r="D13" s="2">
        <v>6739</v>
      </c>
      <c r="E13" s="52">
        <v>64</v>
      </c>
      <c r="F13" s="52">
        <v>5</v>
      </c>
      <c r="G13" s="28">
        <v>1</v>
      </c>
      <c r="H13" s="14">
        <f t="shared" si="1"/>
        <v>4</v>
      </c>
      <c r="I13" s="14">
        <v>1</v>
      </c>
      <c r="J13" s="49">
        <f t="shared" si="2"/>
        <v>0.2</v>
      </c>
      <c r="K13" s="55" t="s">
        <v>109</v>
      </c>
      <c r="L13" s="55" t="s">
        <v>109</v>
      </c>
      <c r="M13" s="46" t="s">
        <v>46</v>
      </c>
      <c r="N13" s="46"/>
      <c r="R13" s="1"/>
    </row>
    <row r="14" spans="1:18">
      <c r="A14" s="2">
        <v>6966</v>
      </c>
      <c r="B14" s="7" t="s">
        <v>57</v>
      </c>
      <c r="C14" s="6" t="s">
        <v>21</v>
      </c>
      <c r="D14" s="2">
        <v>6966</v>
      </c>
      <c r="E14" s="52">
        <v>115</v>
      </c>
      <c r="F14" s="52">
        <v>7</v>
      </c>
      <c r="G14" s="28">
        <v>1</v>
      </c>
      <c r="H14" s="14">
        <f t="shared" si="1"/>
        <v>6</v>
      </c>
      <c r="I14" s="14">
        <v>0</v>
      </c>
      <c r="J14" s="49">
        <f t="shared" si="2"/>
        <v>0.14285714285714285</v>
      </c>
      <c r="K14" s="61">
        <v>45157</v>
      </c>
      <c r="L14" s="55" t="s">
        <v>109</v>
      </c>
      <c r="M14" s="46" t="s">
        <v>46</v>
      </c>
      <c r="N14" s="46"/>
      <c r="R14" s="1"/>
    </row>
    <row r="15" spans="1:18">
      <c r="A15" s="2">
        <v>7401</v>
      </c>
      <c r="B15" s="7" t="s">
        <v>51</v>
      </c>
      <c r="C15" s="6" t="s">
        <v>22</v>
      </c>
      <c r="D15" s="2">
        <v>7401</v>
      </c>
      <c r="E15" s="52">
        <v>45</v>
      </c>
      <c r="F15" s="52">
        <v>5</v>
      </c>
      <c r="G15" s="28">
        <v>0</v>
      </c>
      <c r="H15" s="14">
        <f t="shared" si="1"/>
        <v>5</v>
      </c>
      <c r="I15" s="14">
        <v>2</v>
      </c>
      <c r="J15" s="49">
        <f t="shared" si="2"/>
        <v>0</v>
      </c>
      <c r="K15" s="55" t="s">
        <v>109</v>
      </c>
      <c r="L15" s="55" t="s">
        <v>109</v>
      </c>
      <c r="M15" s="46" t="s">
        <v>46</v>
      </c>
      <c r="N15" s="46"/>
      <c r="R15" s="1"/>
    </row>
    <row r="16" spans="1:18">
      <c r="A16" s="2">
        <v>7961</v>
      </c>
      <c r="B16" s="7" t="s">
        <v>58</v>
      </c>
      <c r="C16" s="6" t="s">
        <v>23</v>
      </c>
      <c r="D16" s="2">
        <v>7961</v>
      </c>
      <c r="E16" s="52">
        <v>54</v>
      </c>
      <c r="F16" s="52">
        <v>5</v>
      </c>
      <c r="G16" s="28">
        <v>0</v>
      </c>
      <c r="H16" s="14">
        <f t="shared" si="1"/>
        <v>5</v>
      </c>
      <c r="I16" s="14">
        <v>3</v>
      </c>
      <c r="J16" s="49">
        <f t="shared" si="2"/>
        <v>0</v>
      </c>
      <c r="K16" s="55" t="s">
        <v>109</v>
      </c>
      <c r="L16" s="55" t="s">
        <v>109</v>
      </c>
      <c r="M16" s="46" t="s">
        <v>46</v>
      </c>
      <c r="N16" s="46"/>
      <c r="R16" s="1"/>
    </row>
    <row r="17" spans="1:18" ht="12.75" customHeight="1">
      <c r="A17" s="20">
        <v>8350</v>
      </c>
      <c r="B17" s="29" t="s">
        <v>59</v>
      </c>
      <c r="C17" s="30" t="s">
        <v>24</v>
      </c>
      <c r="D17" s="2">
        <v>8350</v>
      </c>
      <c r="E17" s="52">
        <v>75</v>
      </c>
      <c r="F17" s="52">
        <v>5</v>
      </c>
      <c r="G17" s="28">
        <v>0</v>
      </c>
      <c r="H17" s="14">
        <f t="shared" si="1"/>
        <v>5</v>
      </c>
      <c r="I17" s="14">
        <v>0</v>
      </c>
      <c r="J17" s="49">
        <f t="shared" si="2"/>
        <v>0</v>
      </c>
      <c r="K17" s="55" t="s">
        <v>109</v>
      </c>
      <c r="L17" s="55" t="s">
        <v>109</v>
      </c>
      <c r="M17" s="46" t="s">
        <v>46</v>
      </c>
      <c r="N17" s="46" t="s">
        <v>119</v>
      </c>
      <c r="R17" s="1"/>
    </row>
    <row r="18" spans="1:18">
      <c r="A18" s="2">
        <v>8606</v>
      </c>
      <c r="B18" s="22" t="s">
        <v>52</v>
      </c>
      <c r="C18" s="23" t="s">
        <v>25</v>
      </c>
      <c r="D18" s="2">
        <v>8606</v>
      </c>
      <c r="E18" s="52">
        <v>35</v>
      </c>
      <c r="F18" s="52">
        <v>5</v>
      </c>
      <c r="G18" s="28">
        <v>0</v>
      </c>
      <c r="H18" s="14">
        <f t="shared" si="1"/>
        <v>5</v>
      </c>
      <c r="I18" s="14">
        <v>3</v>
      </c>
      <c r="J18" s="49">
        <f t="shared" si="2"/>
        <v>0</v>
      </c>
      <c r="K18" s="55" t="s">
        <v>109</v>
      </c>
      <c r="L18" s="55" t="s">
        <v>109</v>
      </c>
      <c r="M18" s="46" t="s">
        <v>46</v>
      </c>
      <c r="N18" s="46"/>
      <c r="R18" s="1"/>
    </row>
    <row r="19" spans="1:18">
      <c r="A19" s="2">
        <v>9561</v>
      </c>
      <c r="B19" s="7" t="s">
        <v>52</v>
      </c>
      <c r="C19" s="6" t="s">
        <v>26</v>
      </c>
      <c r="D19" s="2">
        <v>9561</v>
      </c>
      <c r="E19" s="52">
        <v>34</v>
      </c>
      <c r="F19" s="52">
        <v>5</v>
      </c>
      <c r="G19" s="28">
        <v>0</v>
      </c>
      <c r="H19" s="14">
        <f t="shared" si="1"/>
        <v>5</v>
      </c>
      <c r="I19" s="14">
        <v>0</v>
      </c>
      <c r="J19" s="49">
        <f t="shared" si="2"/>
        <v>0</v>
      </c>
      <c r="K19" s="55" t="s">
        <v>109</v>
      </c>
      <c r="L19" s="55" t="s">
        <v>109</v>
      </c>
      <c r="M19" s="46" t="s">
        <v>46</v>
      </c>
      <c r="N19" s="46"/>
      <c r="R19" s="1"/>
    </row>
    <row r="20" spans="1:18">
      <c r="A20" s="2">
        <v>9731</v>
      </c>
      <c r="B20" s="22" t="s">
        <v>56</v>
      </c>
      <c r="C20" s="23" t="s">
        <v>27</v>
      </c>
      <c r="D20" s="2">
        <v>9731</v>
      </c>
      <c r="E20" s="52">
        <v>65</v>
      </c>
      <c r="F20" s="52">
        <v>5</v>
      </c>
      <c r="G20" s="28">
        <v>0</v>
      </c>
      <c r="H20" s="14">
        <f t="shared" si="1"/>
        <v>5</v>
      </c>
      <c r="I20" s="14">
        <v>5</v>
      </c>
      <c r="J20" s="49">
        <f t="shared" si="2"/>
        <v>0</v>
      </c>
      <c r="K20" s="61">
        <v>45114</v>
      </c>
      <c r="L20" s="55" t="s">
        <v>109</v>
      </c>
      <c r="M20" s="46" t="s">
        <v>46</v>
      </c>
      <c r="N20" s="46"/>
      <c r="R20" s="1"/>
    </row>
    <row r="21" spans="1:18">
      <c r="A21" s="2">
        <v>9849</v>
      </c>
      <c r="B21" s="7" t="s">
        <v>50</v>
      </c>
      <c r="C21" s="6" t="s">
        <v>11</v>
      </c>
      <c r="D21" s="2">
        <v>9849</v>
      </c>
      <c r="E21" s="52">
        <v>94</v>
      </c>
      <c r="F21" s="52">
        <v>5</v>
      </c>
      <c r="G21" s="28">
        <v>2</v>
      </c>
      <c r="H21" s="14">
        <f t="shared" si="1"/>
        <v>3</v>
      </c>
      <c r="I21" s="14">
        <v>0</v>
      </c>
      <c r="J21" s="49">
        <f t="shared" si="2"/>
        <v>0.4</v>
      </c>
      <c r="K21" s="55" t="s">
        <v>109</v>
      </c>
      <c r="L21" s="55" t="s">
        <v>109</v>
      </c>
      <c r="M21" s="46" t="s">
        <v>46</v>
      </c>
      <c r="N21" s="46"/>
      <c r="R21" s="1"/>
    </row>
    <row r="22" spans="1:18">
      <c r="A22" s="2">
        <v>10304</v>
      </c>
      <c r="B22" s="7" t="s">
        <v>57</v>
      </c>
      <c r="C22" s="6" t="s">
        <v>75</v>
      </c>
      <c r="D22" s="2">
        <v>10304</v>
      </c>
      <c r="E22" s="52">
        <v>64</v>
      </c>
      <c r="F22" s="52">
        <v>5</v>
      </c>
      <c r="G22" s="28">
        <v>0</v>
      </c>
      <c r="H22" s="14">
        <f t="shared" si="1"/>
        <v>5</v>
      </c>
      <c r="I22" s="14">
        <v>2</v>
      </c>
      <c r="J22" s="49">
        <f t="shared" si="2"/>
        <v>0</v>
      </c>
      <c r="K22" s="55" t="s">
        <v>109</v>
      </c>
      <c r="L22" s="55" t="s">
        <v>109</v>
      </c>
      <c r="M22" s="46" t="s">
        <v>46</v>
      </c>
      <c r="N22" s="46"/>
      <c r="R22" s="1"/>
    </row>
    <row r="23" spans="1:18">
      <c r="A23" s="2">
        <v>10733</v>
      </c>
      <c r="B23" s="7" t="s">
        <v>60</v>
      </c>
      <c r="C23" s="6" t="s">
        <v>28</v>
      </c>
      <c r="D23" s="2">
        <v>10733</v>
      </c>
      <c r="E23" s="52">
        <v>179</v>
      </c>
      <c r="F23" s="52">
        <v>11</v>
      </c>
      <c r="G23" s="28">
        <v>2</v>
      </c>
      <c r="H23" s="14">
        <f t="shared" si="1"/>
        <v>9</v>
      </c>
      <c r="I23" s="14">
        <v>1</v>
      </c>
      <c r="J23" s="49">
        <f t="shared" si="2"/>
        <v>0.18181818181818182</v>
      </c>
      <c r="K23" s="55" t="s">
        <v>109</v>
      </c>
      <c r="L23" s="55" t="s">
        <v>109</v>
      </c>
      <c r="M23" s="46" t="s">
        <v>46</v>
      </c>
      <c r="N23" s="46"/>
      <c r="R23" s="1"/>
    </row>
    <row r="24" spans="1:18">
      <c r="A24" s="3">
        <v>11246</v>
      </c>
      <c r="B24" s="7" t="s">
        <v>60</v>
      </c>
      <c r="C24" s="6" t="s">
        <v>29</v>
      </c>
      <c r="D24" s="3">
        <v>11246</v>
      </c>
      <c r="E24" s="52">
        <v>109</v>
      </c>
      <c r="F24" s="52">
        <v>6</v>
      </c>
      <c r="G24" s="28">
        <v>0</v>
      </c>
      <c r="H24" s="14">
        <f t="shared" si="1"/>
        <v>6</v>
      </c>
      <c r="I24" s="14">
        <v>0</v>
      </c>
      <c r="J24" s="49">
        <f t="shared" si="2"/>
        <v>0</v>
      </c>
      <c r="K24" s="55" t="s">
        <v>109</v>
      </c>
      <c r="L24" s="55" t="s">
        <v>109</v>
      </c>
      <c r="M24" s="46" t="s">
        <v>46</v>
      </c>
      <c r="N24" s="46"/>
      <c r="R24" s="1"/>
    </row>
    <row r="25" spans="1:18">
      <c r="A25" s="2">
        <v>11479</v>
      </c>
      <c r="B25" s="7" t="s">
        <v>57</v>
      </c>
      <c r="C25" s="6" t="s">
        <v>21</v>
      </c>
      <c r="D25" s="2">
        <v>11479</v>
      </c>
      <c r="E25" s="52">
        <v>120</v>
      </c>
      <c r="F25" s="52">
        <v>7</v>
      </c>
      <c r="G25" s="28">
        <v>0</v>
      </c>
      <c r="H25" s="14">
        <f t="shared" si="1"/>
        <v>7</v>
      </c>
      <c r="I25" s="14">
        <v>0</v>
      </c>
      <c r="J25" s="49">
        <f t="shared" si="2"/>
        <v>0</v>
      </c>
      <c r="K25" s="55" t="s">
        <v>109</v>
      </c>
      <c r="L25" s="55" t="s">
        <v>109</v>
      </c>
      <c r="M25" s="46" t="s">
        <v>46</v>
      </c>
      <c r="N25" s="46"/>
    </row>
    <row r="26" spans="1:18">
      <c r="A26" s="20" t="s">
        <v>112</v>
      </c>
      <c r="B26" s="29">
        <v>13</v>
      </c>
      <c r="C26" s="30" t="s">
        <v>111</v>
      </c>
      <c r="D26" s="2" t="s">
        <v>112</v>
      </c>
      <c r="E26" s="52">
        <v>10</v>
      </c>
      <c r="F26" s="52">
        <v>5</v>
      </c>
      <c r="G26" s="28">
        <v>0</v>
      </c>
      <c r="H26" s="14">
        <f t="shared" si="1"/>
        <v>5</v>
      </c>
      <c r="I26" s="14">
        <v>0</v>
      </c>
      <c r="J26" s="49">
        <f t="shared" si="2"/>
        <v>0</v>
      </c>
      <c r="K26" s="55" t="s">
        <v>45</v>
      </c>
      <c r="L26" s="55" t="s">
        <v>45</v>
      </c>
      <c r="M26" s="55" t="s">
        <v>45</v>
      </c>
      <c r="N26" s="46" t="s">
        <v>118</v>
      </c>
    </row>
    <row r="27" spans="1:18">
      <c r="A27" s="2">
        <v>12181</v>
      </c>
      <c r="B27" s="7" t="s">
        <v>58</v>
      </c>
      <c r="C27" s="6" t="s">
        <v>30</v>
      </c>
      <c r="D27" s="2">
        <v>12181</v>
      </c>
      <c r="E27" s="52">
        <v>243</v>
      </c>
      <c r="F27" s="52">
        <v>14</v>
      </c>
      <c r="G27" s="28">
        <v>5</v>
      </c>
      <c r="H27" s="14">
        <f t="shared" si="1"/>
        <v>9</v>
      </c>
      <c r="I27" s="14">
        <v>6</v>
      </c>
      <c r="J27" s="49">
        <f t="shared" si="2"/>
        <v>0.35714285714285715</v>
      </c>
      <c r="K27" s="55" t="s">
        <v>109</v>
      </c>
      <c r="L27" s="55" t="s">
        <v>109</v>
      </c>
      <c r="M27" s="46" t="s">
        <v>46</v>
      </c>
      <c r="N27" s="46"/>
    </row>
    <row r="28" spans="1:18">
      <c r="A28" s="3">
        <v>12264</v>
      </c>
      <c r="B28" s="7" t="s">
        <v>49</v>
      </c>
      <c r="C28" s="6" t="s">
        <v>76</v>
      </c>
      <c r="D28" s="3">
        <v>12264</v>
      </c>
      <c r="E28" s="52">
        <v>37</v>
      </c>
      <c r="F28" s="52">
        <v>5</v>
      </c>
      <c r="G28" s="28">
        <v>0</v>
      </c>
      <c r="H28" s="14">
        <f t="shared" si="1"/>
        <v>5</v>
      </c>
      <c r="I28" s="14">
        <v>1</v>
      </c>
      <c r="J28" s="49">
        <f t="shared" si="2"/>
        <v>0</v>
      </c>
      <c r="K28" s="55" t="s">
        <v>109</v>
      </c>
      <c r="L28" s="59"/>
      <c r="M28" s="46" t="s">
        <v>46</v>
      </c>
      <c r="N28" s="46" t="s">
        <v>117</v>
      </c>
    </row>
    <row r="29" spans="1:18">
      <c r="A29" s="2">
        <v>12959</v>
      </c>
      <c r="B29" s="7" t="s">
        <v>50</v>
      </c>
      <c r="C29" s="6" t="s">
        <v>31</v>
      </c>
      <c r="D29" s="2">
        <v>12959</v>
      </c>
      <c r="E29" s="52">
        <v>44</v>
      </c>
      <c r="F29" s="52">
        <v>5</v>
      </c>
      <c r="G29" s="28">
        <v>1</v>
      </c>
      <c r="H29" s="14">
        <f t="shared" si="1"/>
        <v>4</v>
      </c>
      <c r="I29" s="14">
        <v>0</v>
      </c>
      <c r="J29" s="49">
        <f t="shared" si="2"/>
        <v>0.2</v>
      </c>
      <c r="K29" s="61">
        <v>45158</v>
      </c>
      <c r="L29" s="55" t="s">
        <v>109</v>
      </c>
      <c r="M29" s="46" t="s">
        <v>46</v>
      </c>
      <c r="N29" s="46"/>
    </row>
    <row r="30" spans="1:18">
      <c r="A30" s="2">
        <v>13297</v>
      </c>
      <c r="B30" s="7" t="s">
        <v>54</v>
      </c>
      <c r="C30" s="6" t="s">
        <v>32</v>
      </c>
      <c r="D30" s="2">
        <v>13297</v>
      </c>
      <c r="E30" s="52">
        <v>65</v>
      </c>
      <c r="F30" s="52">
        <v>5</v>
      </c>
      <c r="G30" s="28">
        <v>1</v>
      </c>
      <c r="H30" s="14">
        <f t="shared" si="1"/>
        <v>4</v>
      </c>
      <c r="I30" s="14">
        <v>0</v>
      </c>
      <c r="J30" s="49">
        <f t="shared" si="2"/>
        <v>0.2</v>
      </c>
      <c r="K30" s="55" t="s">
        <v>109</v>
      </c>
      <c r="L30" s="55" t="s">
        <v>109</v>
      </c>
      <c r="M30" s="46" t="s">
        <v>46</v>
      </c>
      <c r="N30" s="46"/>
    </row>
    <row r="31" spans="1:18">
      <c r="A31" s="2">
        <v>13646</v>
      </c>
      <c r="B31" s="22" t="s">
        <v>54</v>
      </c>
      <c r="C31" s="23" t="s">
        <v>33</v>
      </c>
      <c r="D31" s="2">
        <v>13646</v>
      </c>
      <c r="E31" s="52">
        <v>43</v>
      </c>
      <c r="F31" s="52">
        <v>5</v>
      </c>
      <c r="G31" s="28">
        <v>0</v>
      </c>
      <c r="H31" s="14">
        <f t="shared" si="1"/>
        <v>5</v>
      </c>
      <c r="I31" s="14">
        <v>4</v>
      </c>
      <c r="J31" s="49">
        <f t="shared" si="2"/>
        <v>0</v>
      </c>
      <c r="K31" s="55" t="s">
        <v>109</v>
      </c>
      <c r="L31" s="55" t="s">
        <v>109</v>
      </c>
      <c r="M31" s="46" t="s">
        <v>46</v>
      </c>
      <c r="N31" s="46"/>
    </row>
    <row r="32" spans="1:18">
      <c r="A32" s="2">
        <v>14239</v>
      </c>
      <c r="B32" s="7" t="s">
        <v>58</v>
      </c>
      <c r="C32" s="6" t="s">
        <v>34</v>
      </c>
      <c r="D32" s="2">
        <v>14239</v>
      </c>
      <c r="E32" s="52">
        <v>48</v>
      </c>
      <c r="F32" s="52">
        <v>5</v>
      </c>
      <c r="G32" s="28">
        <v>0</v>
      </c>
      <c r="H32" s="14">
        <f t="shared" si="1"/>
        <v>5</v>
      </c>
      <c r="I32" s="14">
        <v>7</v>
      </c>
      <c r="J32" s="49">
        <f t="shared" si="2"/>
        <v>0</v>
      </c>
      <c r="K32" s="55" t="s">
        <v>109</v>
      </c>
      <c r="L32" s="55" t="s">
        <v>109</v>
      </c>
      <c r="M32" s="46" t="s">
        <v>46</v>
      </c>
      <c r="N32" s="46"/>
    </row>
    <row r="33" spans="1:14">
      <c r="A33" s="2">
        <v>14399</v>
      </c>
      <c r="B33" s="7" t="s">
        <v>55</v>
      </c>
      <c r="C33" s="6" t="s">
        <v>35</v>
      </c>
      <c r="D33" s="2">
        <v>14399</v>
      </c>
      <c r="E33" s="52">
        <v>92</v>
      </c>
      <c r="F33" s="52">
        <v>5</v>
      </c>
      <c r="G33" s="28">
        <v>2</v>
      </c>
      <c r="H33" s="14">
        <f t="shared" si="1"/>
        <v>3</v>
      </c>
      <c r="I33" s="14">
        <v>2</v>
      </c>
      <c r="J33" s="49">
        <f t="shared" si="2"/>
        <v>0.4</v>
      </c>
      <c r="K33" s="55" t="s">
        <v>109</v>
      </c>
      <c r="L33" s="55" t="s">
        <v>109</v>
      </c>
      <c r="M33" s="46" t="s">
        <v>46</v>
      </c>
      <c r="N33" s="46"/>
    </row>
    <row r="34" spans="1:14">
      <c r="A34" s="2">
        <v>14764</v>
      </c>
      <c r="B34" s="7" t="s">
        <v>61</v>
      </c>
      <c r="C34" s="6" t="s">
        <v>78</v>
      </c>
      <c r="D34" s="2">
        <v>14764</v>
      </c>
      <c r="E34" s="52">
        <v>45</v>
      </c>
      <c r="F34" s="52">
        <v>5</v>
      </c>
      <c r="G34" s="28">
        <v>1</v>
      </c>
      <c r="H34" s="14">
        <f t="shared" si="1"/>
        <v>4</v>
      </c>
      <c r="I34" s="14">
        <v>4</v>
      </c>
      <c r="J34" s="49">
        <f t="shared" si="2"/>
        <v>0.2</v>
      </c>
      <c r="K34" s="61">
        <v>45181</v>
      </c>
      <c r="L34" s="55" t="s">
        <v>109</v>
      </c>
      <c r="M34" s="46" t="s">
        <v>46</v>
      </c>
      <c r="N34" s="48"/>
    </row>
    <row r="35" spans="1:14" ht="14.25" customHeight="1">
      <c r="A35" s="2">
        <v>15418</v>
      </c>
      <c r="B35" s="7" t="s">
        <v>61</v>
      </c>
      <c r="C35" s="31" t="s">
        <v>77</v>
      </c>
      <c r="D35" s="2">
        <v>15418</v>
      </c>
      <c r="E35" s="52">
        <v>79</v>
      </c>
      <c r="F35" s="52">
        <v>5</v>
      </c>
      <c r="G35" s="28">
        <v>0</v>
      </c>
      <c r="H35" s="14">
        <f t="shared" si="1"/>
        <v>5</v>
      </c>
      <c r="I35" s="14">
        <v>0</v>
      </c>
      <c r="J35" s="49">
        <f t="shared" si="2"/>
        <v>0</v>
      </c>
      <c r="K35" s="61">
        <v>45145</v>
      </c>
      <c r="L35" s="55" t="s">
        <v>109</v>
      </c>
      <c r="M35" s="46" t="s">
        <v>46</v>
      </c>
      <c r="N35" s="46"/>
    </row>
    <row r="36" spans="1:14">
      <c r="A36" s="2">
        <v>16127</v>
      </c>
      <c r="B36" s="7" t="s">
        <v>55</v>
      </c>
      <c r="C36" s="6" t="s">
        <v>63</v>
      </c>
      <c r="D36" s="2">
        <v>16127</v>
      </c>
      <c r="E36" s="52">
        <v>47</v>
      </c>
      <c r="F36" s="52">
        <v>5</v>
      </c>
      <c r="G36" s="28">
        <v>2</v>
      </c>
      <c r="H36" s="14">
        <f t="shared" ref="H36:H37" si="3">SUM(F36-G36)</f>
        <v>3</v>
      </c>
      <c r="I36" s="14">
        <v>1</v>
      </c>
      <c r="J36" s="49">
        <f t="shared" ref="J36:J37" si="4">SUM(G36/F36)</f>
        <v>0.4</v>
      </c>
      <c r="K36" s="55" t="s">
        <v>109</v>
      </c>
      <c r="L36" s="55" t="s">
        <v>109</v>
      </c>
      <c r="M36" s="46" t="s">
        <v>46</v>
      </c>
      <c r="N36" s="46"/>
    </row>
    <row r="37" spans="1:14">
      <c r="A37" s="2">
        <v>17140</v>
      </c>
      <c r="B37" s="7" t="s">
        <v>56</v>
      </c>
      <c r="C37" s="6" t="s">
        <v>36</v>
      </c>
      <c r="D37" s="2">
        <v>17140</v>
      </c>
      <c r="E37" s="52">
        <v>27</v>
      </c>
      <c r="F37" s="52">
        <v>5</v>
      </c>
      <c r="G37" s="28">
        <v>0</v>
      </c>
      <c r="H37" s="14">
        <f t="shared" si="3"/>
        <v>5</v>
      </c>
      <c r="I37" s="14">
        <v>0</v>
      </c>
      <c r="J37" s="49">
        <f t="shared" si="4"/>
        <v>0</v>
      </c>
      <c r="K37" s="55" t="s">
        <v>109</v>
      </c>
      <c r="L37" s="55" t="s">
        <v>109</v>
      </c>
      <c r="M37" s="46" t="s">
        <v>46</v>
      </c>
      <c r="N37" s="46"/>
    </row>
    <row r="38" spans="1:14">
      <c r="A38" s="2" t="s">
        <v>70</v>
      </c>
      <c r="B38" s="22" t="s">
        <v>45</v>
      </c>
      <c r="C38" s="23" t="s">
        <v>72</v>
      </c>
      <c r="D38" s="22" t="s">
        <v>113</v>
      </c>
      <c r="E38" s="52">
        <v>102</v>
      </c>
      <c r="F38" s="52" t="s">
        <v>45</v>
      </c>
      <c r="G38" s="52">
        <v>0</v>
      </c>
      <c r="H38" s="54" t="s">
        <v>45</v>
      </c>
      <c r="I38" s="54">
        <v>11</v>
      </c>
      <c r="J38" s="54" t="s">
        <v>45</v>
      </c>
      <c r="K38" s="54" t="s">
        <v>45</v>
      </c>
      <c r="L38" s="54" t="s">
        <v>45</v>
      </c>
      <c r="M38" s="54" t="s">
        <v>45</v>
      </c>
      <c r="N38" s="4"/>
    </row>
    <row r="39" spans="1:14">
      <c r="A39" s="2"/>
      <c r="B39" s="22"/>
      <c r="C39" s="23"/>
      <c r="D39" s="2"/>
      <c r="E39" s="52"/>
      <c r="F39" s="52"/>
      <c r="H39" s="14"/>
      <c r="I39" s="14"/>
      <c r="J39" s="4"/>
      <c r="K39" s="14"/>
      <c r="L39" s="14"/>
      <c r="M39" s="14"/>
      <c r="N39" s="4"/>
    </row>
    <row r="40" spans="1:14">
      <c r="A40" s="4"/>
      <c r="B40" s="4"/>
      <c r="C40" s="4"/>
      <c r="D40" s="4"/>
      <c r="E40" s="14">
        <f>SUM(E3:E38)</f>
        <v>2767</v>
      </c>
      <c r="F40" s="16">
        <v>205</v>
      </c>
      <c r="G40" s="13">
        <f>SUM(G3:G38)</f>
        <v>26</v>
      </c>
      <c r="H40" s="14">
        <f>SUM(H3:H38)</f>
        <v>173</v>
      </c>
      <c r="I40" s="14">
        <f>SUM(I3:I38)</f>
        <v>71</v>
      </c>
      <c r="J40" s="26">
        <f t="shared" ref="J40" si="5">SUM(G40/F40)</f>
        <v>0.12682926829268293</v>
      </c>
      <c r="K40" s="60">
        <v>9</v>
      </c>
      <c r="L40" s="55" t="s">
        <v>109</v>
      </c>
      <c r="M40" s="46" t="s">
        <v>46</v>
      </c>
      <c r="N40" s="5" t="s">
        <v>123</v>
      </c>
    </row>
    <row r="41" spans="1:14">
      <c r="A41" s="4"/>
      <c r="B41" s="24"/>
      <c r="C41" s="24"/>
      <c r="D41" s="4"/>
      <c r="J41" s="4"/>
      <c r="K41" s="2"/>
      <c r="L41" s="14"/>
      <c r="M41" s="14"/>
      <c r="N41" s="32"/>
    </row>
    <row r="42" spans="1:14">
      <c r="A42" s="63" t="s">
        <v>121</v>
      </c>
      <c r="B42" s="62"/>
      <c r="C42" s="62"/>
      <c r="D42" s="63" t="s">
        <v>122</v>
      </c>
      <c r="E42" s="64"/>
      <c r="F42" s="64"/>
      <c r="G42" s="65"/>
      <c r="J42" s="4"/>
      <c r="K42" s="2"/>
      <c r="L42" s="14"/>
      <c r="M42" s="14"/>
      <c r="N42" s="32"/>
    </row>
    <row r="43" spans="1:14">
      <c r="A43" s="4"/>
      <c r="B43" s="24"/>
      <c r="C43" s="24"/>
      <c r="D43" s="4"/>
      <c r="J43" s="4"/>
      <c r="K43" s="2"/>
      <c r="L43" s="14"/>
      <c r="M43" s="14"/>
      <c r="N43" s="32"/>
    </row>
    <row r="44" spans="1:14">
      <c r="A44" s="4"/>
      <c r="B44" s="6"/>
      <c r="C44" s="6"/>
      <c r="D44" s="4"/>
      <c r="H44" s="15"/>
      <c r="I44" s="15"/>
      <c r="J44" s="4"/>
      <c r="K44" s="14"/>
      <c r="L44" s="14"/>
      <c r="M44" s="14"/>
      <c r="N44" s="4"/>
    </row>
    <row r="45" spans="1:14">
      <c r="A45" s="5" t="s">
        <v>73</v>
      </c>
      <c r="B45" s="6"/>
      <c r="C45" s="6"/>
      <c r="D45" s="4"/>
      <c r="J45" s="9"/>
      <c r="K45" s="15"/>
      <c r="L45" s="56"/>
      <c r="M45" s="14"/>
      <c r="N45" s="4"/>
    </row>
    <row r="46" spans="1:14">
      <c r="A46" s="7" t="s">
        <v>37</v>
      </c>
      <c r="B46" s="8" t="s">
        <v>38</v>
      </c>
      <c r="C46" s="7"/>
      <c r="D46" s="8"/>
      <c r="L46" s="57"/>
      <c r="M46" s="14"/>
      <c r="N46" s="4"/>
    </row>
    <row r="47" spans="1:14">
      <c r="A47" s="7" t="s">
        <v>2</v>
      </c>
      <c r="B47" s="11" t="s">
        <v>39</v>
      </c>
      <c r="C47" s="7"/>
      <c r="D47" s="11"/>
      <c r="I47" s="16" t="s">
        <v>79</v>
      </c>
      <c r="L47" s="57"/>
      <c r="M47" s="14"/>
      <c r="N47" s="4"/>
    </row>
    <row r="48" spans="1:14">
      <c r="A48" s="7" t="s">
        <v>4</v>
      </c>
      <c r="B48" s="11" t="s">
        <v>40</v>
      </c>
      <c r="C48" s="7"/>
      <c r="D48" s="11"/>
      <c r="L48" s="57"/>
      <c r="M48" s="14"/>
      <c r="N48" s="4"/>
    </row>
    <row r="49" spans="1:14">
      <c r="A49" s="7" t="s">
        <v>3</v>
      </c>
      <c r="B49" s="11" t="s">
        <v>41</v>
      </c>
      <c r="C49" s="7"/>
      <c r="D49" s="11"/>
      <c r="N49" s="4"/>
    </row>
  </sheetData>
  <sortState xmlns:xlrd2="http://schemas.microsoft.com/office/spreadsheetml/2017/richdata2" ref="A3:R37">
    <sortCondition ref="A3:A37"/>
  </sortState>
  <conditionalFormatting sqref="J3:J3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0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45" right="0.45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1E9B9-D95B-4F9E-9F14-851F573F2E13}">
  <dimension ref="A1:Q73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59" sqref="F59:F61"/>
    </sheetView>
  </sheetViews>
  <sheetFormatPr defaultRowHeight="15"/>
  <cols>
    <col min="1" max="1" width="9" customWidth="1"/>
    <col min="2" max="2" width="7.7109375" customWidth="1"/>
    <col min="3" max="3" width="14.5703125" customWidth="1"/>
    <col min="4" max="6" width="7.28515625" customWidth="1"/>
    <col min="7" max="7" width="7.85546875" style="16" customWidth="1"/>
    <col min="8" max="8" width="7.7109375" style="16" customWidth="1"/>
    <col min="11" max="11" width="8.28515625" customWidth="1"/>
    <col min="12" max="12" width="10.42578125" style="16" customWidth="1"/>
    <col min="13" max="13" width="51" customWidth="1"/>
  </cols>
  <sheetData>
    <row r="1" spans="1:17">
      <c r="A1" s="4"/>
      <c r="B1" s="5"/>
      <c r="C1" s="4"/>
      <c r="D1" s="5"/>
      <c r="E1" s="4"/>
      <c r="F1" s="4" t="s">
        <v>68</v>
      </c>
      <c r="G1" s="13" t="s">
        <v>43</v>
      </c>
      <c r="H1" s="13" t="s">
        <v>65</v>
      </c>
      <c r="I1" s="5" t="s">
        <v>0</v>
      </c>
      <c r="J1" s="5" t="s">
        <v>8</v>
      </c>
      <c r="K1" s="5"/>
      <c r="L1" s="13" t="s">
        <v>6</v>
      </c>
      <c r="M1" s="5" t="s">
        <v>106</v>
      </c>
    </row>
    <row r="2" spans="1:17">
      <c r="A2" s="5" t="s">
        <v>48</v>
      </c>
      <c r="B2" s="5" t="s">
        <v>5</v>
      </c>
      <c r="C2" s="5" t="s">
        <v>74</v>
      </c>
      <c r="D2" s="5" t="s">
        <v>5</v>
      </c>
      <c r="E2" s="5" t="s">
        <v>67</v>
      </c>
      <c r="F2" s="5" t="s">
        <v>69</v>
      </c>
      <c r="G2" s="13" t="s">
        <v>44</v>
      </c>
      <c r="H2" s="13" t="s">
        <v>66</v>
      </c>
      <c r="I2" s="5" t="s">
        <v>1</v>
      </c>
      <c r="J2" s="5" t="s">
        <v>9</v>
      </c>
      <c r="K2" s="5" t="s">
        <v>64</v>
      </c>
      <c r="L2" s="13" t="s">
        <v>7</v>
      </c>
      <c r="M2" s="5" t="s">
        <v>47</v>
      </c>
    </row>
    <row r="3" spans="1:17">
      <c r="A3" s="7" t="s">
        <v>50</v>
      </c>
      <c r="B3" s="2">
        <v>777</v>
      </c>
      <c r="C3" s="6" t="s">
        <v>11</v>
      </c>
      <c r="D3" s="2">
        <v>777</v>
      </c>
      <c r="E3" s="25">
        <v>5</v>
      </c>
      <c r="F3" s="53">
        <v>0</v>
      </c>
      <c r="G3" s="14">
        <f t="shared" ref="G3:G5" si="0">SUM(E3-F3)</f>
        <v>5</v>
      </c>
      <c r="H3" s="21"/>
      <c r="I3" s="26">
        <f>SUM(F3/E3)</f>
        <v>0</v>
      </c>
      <c r="J3" s="2" t="s">
        <v>114</v>
      </c>
      <c r="K3" s="4" t="s">
        <v>109</v>
      </c>
      <c r="L3" s="4" t="s">
        <v>46</v>
      </c>
      <c r="M3" s="46"/>
      <c r="Q3" s="1"/>
    </row>
    <row r="4" spans="1:17">
      <c r="A4" s="7" t="s">
        <v>50</v>
      </c>
      <c r="B4" s="2">
        <v>9849</v>
      </c>
      <c r="C4" s="6" t="s">
        <v>11</v>
      </c>
      <c r="D4" s="2">
        <v>9849</v>
      </c>
      <c r="E4" s="25">
        <v>5</v>
      </c>
      <c r="F4" s="53">
        <v>2</v>
      </c>
      <c r="G4" s="14">
        <f t="shared" si="0"/>
        <v>3</v>
      </c>
      <c r="H4" s="21"/>
      <c r="I4" s="26">
        <f>SUM(F4/E4)</f>
        <v>0.4</v>
      </c>
      <c r="J4" s="2">
        <v>9849</v>
      </c>
      <c r="K4" s="4" t="s">
        <v>109</v>
      </c>
      <c r="L4" s="4" t="s">
        <v>46</v>
      </c>
      <c r="M4" s="46"/>
      <c r="Q4" s="1"/>
    </row>
    <row r="5" spans="1:17">
      <c r="A5" s="7" t="s">
        <v>50</v>
      </c>
      <c r="B5" s="2">
        <v>12959</v>
      </c>
      <c r="C5" s="6" t="s">
        <v>31</v>
      </c>
      <c r="D5" s="2">
        <v>12959</v>
      </c>
      <c r="E5" s="25">
        <v>5</v>
      </c>
      <c r="F5" s="53">
        <v>1</v>
      </c>
      <c r="G5" s="14">
        <f t="shared" si="0"/>
        <v>4</v>
      </c>
      <c r="H5" s="14"/>
      <c r="I5" s="26">
        <f>SUM(F5/E5)</f>
        <v>0.2</v>
      </c>
      <c r="J5" s="2">
        <v>12959</v>
      </c>
      <c r="K5" s="4" t="s">
        <v>109</v>
      </c>
      <c r="L5" s="4" t="s">
        <v>46</v>
      </c>
      <c r="M5" s="46"/>
    </row>
    <row r="6" spans="1:17">
      <c r="A6" s="39" t="s">
        <v>81</v>
      </c>
      <c r="B6" s="40" t="s">
        <v>82</v>
      </c>
      <c r="C6" s="34" t="s">
        <v>95</v>
      </c>
      <c r="D6" s="33"/>
      <c r="E6" s="35">
        <f>SUM(E3:E5)</f>
        <v>15</v>
      </c>
      <c r="F6" s="35">
        <f>SUM(F3:F5)</f>
        <v>3</v>
      </c>
      <c r="G6" s="58">
        <f>SUM(F6/E6)</f>
        <v>0.2</v>
      </c>
      <c r="H6" s="36"/>
      <c r="I6" s="27"/>
      <c r="J6" s="33"/>
      <c r="K6" s="17"/>
      <c r="L6" s="17"/>
      <c r="M6" s="46"/>
    </row>
    <row r="7" spans="1:17">
      <c r="A7" s="43"/>
      <c r="B7" s="18"/>
      <c r="C7" s="23"/>
      <c r="D7" s="2"/>
      <c r="E7" s="28"/>
      <c r="F7" s="28"/>
      <c r="G7" s="44"/>
      <c r="H7" s="14"/>
      <c r="I7" s="26"/>
      <c r="J7" s="2"/>
      <c r="K7" s="4"/>
      <c r="L7" s="4"/>
      <c r="M7" s="46"/>
    </row>
    <row r="8" spans="1:17">
      <c r="A8" s="7" t="s">
        <v>49</v>
      </c>
      <c r="B8" s="2">
        <v>602</v>
      </c>
      <c r="C8" s="6" t="s">
        <v>10</v>
      </c>
      <c r="D8" s="2">
        <v>602</v>
      </c>
      <c r="E8" s="25">
        <v>7</v>
      </c>
      <c r="F8" s="25">
        <v>0</v>
      </c>
      <c r="G8" s="14">
        <f t="shared" ref="G8:G10" si="1">SUM(E8-F8)</f>
        <v>7</v>
      </c>
      <c r="H8" s="14"/>
      <c r="I8" s="26">
        <f>SUM(F8/E8)</f>
        <v>0</v>
      </c>
      <c r="J8" s="2">
        <v>602</v>
      </c>
      <c r="K8" s="4" t="s">
        <v>109</v>
      </c>
      <c r="L8" s="4" t="s">
        <v>46</v>
      </c>
      <c r="M8" s="46"/>
      <c r="Q8" s="1"/>
    </row>
    <row r="9" spans="1:17">
      <c r="A9" s="7" t="s">
        <v>49</v>
      </c>
      <c r="B9" s="2">
        <v>5502</v>
      </c>
      <c r="C9" s="6" t="s">
        <v>17</v>
      </c>
      <c r="D9" s="2">
        <v>5502</v>
      </c>
      <c r="E9" s="25">
        <v>5</v>
      </c>
      <c r="F9" s="25">
        <v>0</v>
      </c>
      <c r="G9" s="14">
        <f t="shared" si="1"/>
        <v>5</v>
      </c>
      <c r="H9" s="21"/>
      <c r="I9" s="26">
        <f>SUM(F9/E9)</f>
        <v>0</v>
      </c>
      <c r="J9" s="2">
        <v>5502</v>
      </c>
      <c r="K9" s="4" t="s">
        <v>109</v>
      </c>
      <c r="L9" s="4" t="s">
        <v>46</v>
      </c>
      <c r="M9" s="46"/>
      <c r="Q9" s="1"/>
    </row>
    <row r="10" spans="1:17">
      <c r="A10" s="7" t="s">
        <v>49</v>
      </c>
      <c r="B10" s="3">
        <v>12264</v>
      </c>
      <c r="C10" s="6" t="s">
        <v>76</v>
      </c>
      <c r="D10" s="3">
        <v>12264</v>
      </c>
      <c r="E10" s="25">
        <v>5</v>
      </c>
      <c r="F10" s="25">
        <v>0</v>
      </c>
      <c r="G10" s="14">
        <f t="shared" si="1"/>
        <v>5</v>
      </c>
      <c r="H10" s="21"/>
      <c r="I10" s="26">
        <f>SUM(F10/E10)</f>
        <v>0</v>
      </c>
      <c r="J10" s="3">
        <v>12264</v>
      </c>
      <c r="K10" s="4" t="s">
        <v>109</v>
      </c>
      <c r="L10" s="4" t="s">
        <v>46</v>
      </c>
      <c r="M10" s="46"/>
    </row>
    <row r="11" spans="1:17">
      <c r="A11" s="39" t="s">
        <v>81</v>
      </c>
      <c r="B11" s="41" t="s">
        <v>86</v>
      </c>
      <c r="C11" s="34" t="s">
        <v>115</v>
      </c>
      <c r="D11" s="37"/>
      <c r="E11" s="35">
        <f>SUM(E8:E10)</f>
        <v>17</v>
      </c>
      <c r="F11" s="35">
        <f>SUM(F8:F10)</f>
        <v>0</v>
      </c>
      <c r="G11" s="58">
        <f>SUM(F11/E11)</f>
        <v>0</v>
      </c>
      <c r="H11" s="19"/>
      <c r="I11" s="27"/>
      <c r="J11" s="37"/>
      <c r="K11" s="17"/>
      <c r="L11" s="38"/>
      <c r="M11" s="46"/>
    </row>
    <row r="12" spans="1:17">
      <c r="A12" s="43"/>
      <c r="B12" s="45"/>
      <c r="C12" s="23"/>
      <c r="D12" s="3"/>
      <c r="E12" s="28"/>
      <c r="F12" s="28"/>
      <c r="G12" s="44"/>
      <c r="H12" s="21"/>
      <c r="I12" s="26"/>
      <c r="J12" s="3"/>
      <c r="K12" s="4"/>
      <c r="L12" s="13"/>
      <c r="M12" s="46"/>
    </row>
    <row r="13" spans="1:17">
      <c r="A13" s="7" t="s">
        <v>57</v>
      </c>
      <c r="B13" s="2">
        <v>6966</v>
      </c>
      <c r="C13" s="6" t="s">
        <v>21</v>
      </c>
      <c r="D13" s="2">
        <v>6966</v>
      </c>
      <c r="E13" s="25">
        <v>7</v>
      </c>
      <c r="F13" s="25">
        <v>0</v>
      </c>
      <c r="G13" s="14">
        <f t="shared" ref="G13:G15" si="2">SUM(E13-F13)</f>
        <v>7</v>
      </c>
      <c r="H13" s="21"/>
      <c r="I13" s="26">
        <f>SUM(F13/E13)</f>
        <v>0</v>
      </c>
      <c r="J13" s="2">
        <v>6966</v>
      </c>
      <c r="K13" s="4" t="s">
        <v>109</v>
      </c>
      <c r="L13" s="4" t="s">
        <v>46</v>
      </c>
      <c r="M13" s="46"/>
      <c r="Q13" s="1"/>
    </row>
    <row r="14" spans="1:17">
      <c r="A14" s="7" t="s">
        <v>57</v>
      </c>
      <c r="B14" s="2">
        <v>10304</v>
      </c>
      <c r="C14" s="6" t="s">
        <v>75</v>
      </c>
      <c r="D14" s="2">
        <v>10304</v>
      </c>
      <c r="E14" s="25">
        <v>5</v>
      </c>
      <c r="F14" s="25">
        <v>0</v>
      </c>
      <c r="G14" s="14">
        <f t="shared" si="2"/>
        <v>5</v>
      </c>
      <c r="H14" s="21"/>
      <c r="I14" s="26">
        <f>SUM(F14/E14)</f>
        <v>0</v>
      </c>
      <c r="J14" s="2">
        <v>10304</v>
      </c>
      <c r="K14" s="4" t="s">
        <v>109</v>
      </c>
      <c r="L14" s="4" t="s">
        <v>46</v>
      </c>
      <c r="M14" s="46"/>
      <c r="Q14" s="1"/>
    </row>
    <row r="15" spans="1:17">
      <c r="A15" s="7" t="s">
        <v>57</v>
      </c>
      <c r="B15" s="2">
        <v>11479</v>
      </c>
      <c r="C15" s="6" t="s">
        <v>21</v>
      </c>
      <c r="D15" s="2">
        <v>11479</v>
      </c>
      <c r="E15" s="25">
        <v>7</v>
      </c>
      <c r="F15" s="25">
        <v>0</v>
      </c>
      <c r="G15" s="14">
        <f t="shared" si="2"/>
        <v>7</v>
      </c>
      <c r="H15" s="21"/>
      <c r="I15" s="26">
        <f>SUM(F15/E15)</f>
        <v>0</v>
      </c>
      <c r="J15" s="2">
        <v>11479</v>
      </c>
      <c r="K15" s="4" t="s">
        <v>109</v>
      </c>
      <c r="L15" s="4" t="s">
        <v>46</v>
      </c>
      <c r="M15" s="46"/>
    </row>
    <row r="16" spans="1:17">
      <c r="A16" s="39" t="s">
        <v>81</v>
      </c>
      <c r="B16" s="40" t="s">
        <v>87</v>
      </c>
      <c r="C16" s="34" t="s">
        <v>116</v>
      </c>
      <c r="D16" s="33"/>
      <c r="E16" s="35">
        <f>SUM(E13:E15)</f>
        <v>19</v>
      </c>
      <c r="F16" s="35">
        <f>SUM(F13:F15)</f>
        <v>0</v>
      </c>
      <c r="G16" s="58">
        <f>SUM(F16/E16)</f>
        <v>0</v>
      </c>
      <c r="H16" s="19"/>
      <c r="I16" s="27"/>
      <c r="J16" s="33"/>
      <c r="K16" s="17"/>
      <c r="L16" s="17"/>
      <c r="M16" s="46"/>
    </row>
    <row r="17" spans="1:17">
      <c r="A17" s="43"/>
      <c r="B17" s="18"/>
      <c r="C17" s="23"/>
      <c r="D17" s="2"/>
      <c r="E17" s="28"/>
      <c r="F17" s="28"/>
      <c r="G17" s="44"/>
      <c r="H17" s="21"/>
      <c r="I17" s="26"/>
      <c r="J17" s="2"/>
      <c r="K17" s="4"/>
      <c r="L17" s="4"/>
      <c r="M17" s="46"/>
    </row>
    <row r="18" spans="1:17">
      <c r="A18" s="7" t="s">
        <v>52</v>
      </c>
      <c r="B18" s="2">
        <v>1136</v>
      </c>
      <c r="C18" s="6" t="s">
        <v>13</v>
      </c>
      <c r="D18" s="2">
        <v>1136</v>
      </c>
      <c r="E18" s="25">
        <v>5</v>
      </c>
      <c r="F18" s="25">
        <v>0</v>
      </c>
      <c r="G18" s="14">
        <f t="shared" ref="G18:G20" si="3">SUM(E18-F18)</f>
        <v>5</v>
      </c>
      <c r="H18" s="21"/>
      <c r="I18" s="26">
        <f>SUM(F18/E18)</f>
        <v>0</v>
      </c>
      <c r="J18" s="2">
        <v>1136</v>
      </c>
      <c r="K18" s="4" t="s">
        <v>109</v>
      </c>
      <c r="L18" s="4" t="s">
        <v>46</v>
      </c>
      <c r="M18" s="46"/>
      <c r="Q18" s="1"/>
    </row>
    <row r="19" spans="1:17">
      <c r="A19" s="22" t="s">
        <v>52</v>
      </c>
      <c r="B19" s="2">
        <v>8606</v>
      </c>
      <c r="C19" s="23" t="s">
        <v>25</v>
      </c>
      <c r="D19" s="2">
        <v>8606</v>
      </c>
      <c r="E19" s="25">
        <v>5</v>
      </c>
      <c r="F19" s="25">
        <v>0</v>
      </c>
      <c r="G19" s="14">
        <f t="shared" si="3"/>
        <v>5</v>
      </c>
      <c r="H19" s="21"/>
      <c r="I19" s="26">
        <f>SUM(F19/E19)</f>
        <v>0</v>
      </c>
      <c r="J19" s="2">
        <v>8606</v>
      </c>
      <c r="K19" s="4" t="s">
        <v>109</v>
      </c>
      <c r="L19" s="4" t="s">
        <v>46</v>
      </c>
      <c r="M19" s="46"/>
      <c r="Q19" s="1"/>
    </row>
    <row r="20" spans="1:17">
      <c r="A20" s="7" t="s">
        <v>52</v>
      </c>
      <c r="B20" s="2">
        <v>9561</v>
      </c>
      <c r="C20" s="23" t="s">
        <v>26</v>
      </c>
      <c r="D20" s="2">
        <v>9561</v>
      </c>
      <c r="E20" s="25">
        <v>5</v>
      </c>
      <c r="F20" s="25">
        <v>0</v>
      </c>
      <c r="G20" s="14">
        <f t="shared" si="3"/>
        <v>5</v>
      </c>
      <c r="H20" s="21"/>
      <c r="I20" s="26">
        <f>SUM(F20/E20)</f>
        <v>0</v>
      </c>
      <c r="J20" s="2">
        <v>9561</v>
      </c>
      <c r="K20" s="4" t="s">
        <v>109</v>
      </c>
      <c r="L20" s="4" t="s">
        <v>46</v>
      </c>
      <c r="M20" s="46"/>
      <c r="Q20" s="1"/>
    </row>
    <row r="21" spans="1:17">
      <c r="A21" s="39" t="s">
        <v>81</v>
      </c>
      <c r="B21" s="40" t="s">
        <v>88</v>
      </c>
      <c r="C21" s="34" t="s">
        <v>96</v>
      </c>
      <c r="D21" s="33"/>
      <c r="E21" s="35">
        <f>SUM(E18:E20)</f>
        <v>15</v>
      </c>
      <c r="F21" s="35">
        <f>SUM(F18:F20)</f>
        <v>0</v>
      </c>
      <c r="G21" s="58">
        <f>SUM(F21/E21)</f>
        <v>0</v>
      </c>
      <c r="H21" s="19"/>
      <c r="I21" s="27"/>
      <c r="J21" s="33"/>
      <c r="K21" s="17"/>
      <c r="L21" s="38"/>
      <c r="M21" s="46"/>
      <c r="Q21" s="1"/>
    </row>
    <row r="22" spans="1:17">
      <c r="A22" s="43"/>
      <c r="B22" s="18"/>
      <c r="C22" s="23"/>
      <c r="D22" s="2"/>
      <c r="E22" s="28"/>
      <c r="F22" s="28"/>
      <c r="G22" s="44"/>
      <c r="H22" s="21"/>
      <c r="I22" s="26"/>
      <c r="J22" s="2"/>
      <c r="K22" s="4"/>
      <c r="L22" s="13"/>
      <c r="M22" s="46"/>
      <c r="Q22" s="1"/>
    </row>
    <row r="23" spans="1:17">
      <c r="A23" s="7" t="s">
        <v>53</v>
      </c>
      <c r="B23" s="2">
        <v>2611</v>
      </c>
      <c r="C23" s="6" t="s">
        <v>14</v>
      </c>
      <c r="D23" s="2">
        <v>2611</v>
      </c>
      <c r="E23" s="25">
        <v>5</v>
      </c>
      <c r="F23" s="25">
        <v>0</v>
      </c>
      <c r="G23" s="14">
        <f>SUM(E23-F23)</f>
        <v>5</v>
      </c>
      <c r="H23" s="21"/>
      <c r="I23" s="26">
        <f>SUM(F23/E23)</f>
        <v>0</v>
      </c>
      <c r="J23" s="2">
        <v>2611</v>
      </c>
      <c r="K23" s="4" t="s">
        <v>109</v>
      </c>
      <c r="L23" s="4" t="s">
        <v>46</v>
      </c>
      <c r="M23" s="47"/>
      <c r="Q23" s="1"/>
    </row>
    <row r="24" spans="1:17" ht="12.75" customHeight="1">
      <c r="A24" s="7" t="s">
        <v>53</v>
      </c>
      <c r="B24" s="2">
        <v>6147</v>
      </c>
      <c r="C24" s="6" t="s">
        <v>19</v>
      </c>
      <c r="D24" s="2">
        <v>6147</v>
      </c>
      <c r="E24" s="25">
        <v>5</v>
      </c>
      <c r="F24" s="25">
        <v>0</v>
      </c>
      <c r="G24" s="14">
        <f>SUM(E24-F24)</f>
        <v>5</v>
      </c>
      <c r="H24" s="21"/>
      <c r="I24" s="26">
        <f>SUM(F24/E24)</f>
        <v>0</v>
      </c>
      <c r="J24" s="2">
        <v>6147</v>
      </c>
      <c r="K24" s="4" t="s">
        <v>109</v>
      </c>
      <c r="L24" s="4" t="s">
        <v>46</v>
      </c>
      <c r="M24" s="46"/>
      <c r="Q24" s="1"/>
    </row>
    <row r="25" spans="1:17" ht="12.75" customHeight="1">
      <c r="A25" s="39" t="s">
        <v>81</v>
      </c>
      <c r="B25" s="40" t="s">
        <v>85</v>
      </c>
      <c r="C25" s="34" t="s">
        <v>97</v>
      </c>
      <c r="D25" s="33"/>
      <c r="E25" s="35">
        <f>SUM(E23:E24)</f>
        <v>10</v>
      </c>
      <c r="F25" s="35">
        <f>SUM(F23:F24)</f>
        <v>0</v>
      </c>
      <c r="G25" s="58">
        <f>SUM(F25/E25)</f>
        <v>0</v>
      </c>
      <c r="H25" s="19"/>
      <c r="I25" s="27"/>
      <c r="J25" s="33"/>
      <c r="K25" s="17"/>
      <c r="L25" s="38"/>
      <c r="M25" s="46"/>
      <c r="Q25" s="1"/>
    </row>
    <row r="26" spans="1:17" ht="12.75" customHeight="1">
      <c r="A26" s="43"/>
      <c r="B26" s="18"/>
      <c r="C26" s="23"/>
      <c r="D26" s="2"/>
      <c r="E26" s="28"/>
      <c r="F26" s="28"/>
      <c r="G26" s="44"/>
      <c r="H26" s="21"/>
      <c r="I26" s="26"/>
      <c r="J26" s="2"/>
      <c r="K26" s="4"/>
      <c r="L26" s="13"/>
      <c r="M26" s="46"/>
      <c r="Q26" s="1"/>
    </row>
    <row r="27" spans="1:17">
      <c r="A27" s="7" t="s">
        <v>58</v>
      </c>
      <c r="B27" s="2">
        <v>7961</v>
      </c>
      <c r="C27" s="6" t="s">
        <v>23</v>
      </c>
      <c r="D27" s="2">
        <v>7961</v>
      </c>
      <c r="E27" s="25">
        <v>5</v>
      </c>
      <c r="F27" s="25">
        <v>0</v>
      </c>
      <c r="G27" s="14">
        <f t="shared" ref="G27:G29" si="4">SUM(E27-F27)</f>
        <v>5</v>
      </c>
      <c r="H27" s="21"/>
      <c r="I27" s="26">
        <f>SUM(F27/E27)</f>
        <v>0</v>
      </c>
      <c r="J27" s="2">
        <v>7961</v>
      </c>
      <c r="K27" s="4" t="s">
        <v>109</v>
      </c>
      <c r="L27" s="4" t="s">
        <v>46</v>
      </c>
      <c r="M27" s="46"/>
      <c r="Q27" s="1"/>
    </row>
    <row r="28" spans="1:17">
      <c r="A28" s="7" t="s">
        <v>58</v>
      </c>
      <c r="B28" s="2">
        <v>12181</v>
      </c>
      <c r="C28" s="6" t="s">
        <v>30</v>
      </c>
      <c r="D28" s="2">
        <v>12181</v>
      </c>
      <c r="E28" s="25">
        <v>14</v>
      </c>
      <c r="F28" s="25">
        <v>4</v>
      </c>
      <c r="G28" s="14">
        <f t="shared" si="4"/>
        <v>10</v>
      </c>
      <c r="H28" s="21"/>
      <c r="I28" s="26">
        <f>SUM(F28/E28)</f>
        <v>0.2857142857142857</v>
      </c>
      <c r="J28" s="2">
        <v>12181</v>
      </c>
      <c r="K28" s="4" t="s">
        <v>109</v>
      </c>
      <c r="L28" s="4" t="s">
        <v>46</v>
      </c>
      <c r="M28" s="46"/>
    </row>
    <row r="29" spans="1:17">
      <c r="A29" s="7" t="s">
        <v>58</v>
      </c>
      <c r="B29" s="2">
        <v>14239</v>
      </c>
      <c r="C29" s="6" t="s">
        <v>34</v>
      </c>
      <c r="D29" s="2">
        <v>14239</v>
      </c>
      <c r="E29" s="25">
        <v>5</v>
      </c>
      <c r="F29" s="25">
        <v>0</v>
      </c>
      <c r="G29" s="14">
        <f t="shared" si="4"/>
        <v>5</v>
      </c>
      <c r="H29" s="21"/>
      <c r="I29" s="26">
        <f>SUM(F29/E29)</f>
        <v>0</v>
      </c>
      <c r="J29" s="2">
        <v>14239</v>
      </c>
      <c r="K29" s="4" t="s">
        <v>109</v>
      </c>
      <c r="L29" s="4" t="s">
        <v>46</v>
      </c>
      <c r="M29" s="46"/>
    </row>
    <row r="30" spans="1:17">
      <c r="A30" s="39" t="s">
        <v>81</v>
      </c>
      <c r="B30" s="40" t="s">
        <v>83</v>
      </c>
      <c r="C30" s="34" t="s">
        <v>98</v>
      </c>
      <c r="D30" s="33"/>
      <c r="E30" s="35">
        <f>SUM(E27:E29)</f>
        <v>24</v>
      </c>
      <c r="F30" s="35">
        <f>SUM(F27:F29)</f>
        <v>4</v>
      </c>
      <c r="G30" s="58">
        <f>SUM(F30/E30)</f>
        <v>0.16666666666666666</v>
      </c>
      <c r="H30" s="19"/>
      <c r="I30" s="27"/>
      <c r="J30" s="33"/>
      <c r="K30" s="17"/>
      <c r="L30" s="17"/>
      <c r="M30" s="46"/>
    </row>
    <row r="31" spans="1:17">
      <c r="A31" s="43"/>
      <c r="B31" s="18"/>
      <c r="C31" s="23"/>
      <c r="D31" s="2"/>
      <c r="E31" s="28"/>
      <c r="F31" s="28"/>
      <c r="G31" s="44"/>
      <c r="H31" s="21"/>
      <c r="I31" s="26"/>
      <c r="J31" s="2"/>
      <c r="K31" s="4"/>
      <c r="L31" s="4"/>
      <c r="M31" s="46"/>
    </row>
    <row r="32" spans="1:17">
      <c r="A32" s="7" t="s">
        <v>54</v>
      </c>
      <c r="B32" s="2">
        <v>5214</v>
      </c>
      <c r="C32" s="6" t="s">
        <v>15</v>
      </c>
      <c r="D32" s="2">
        <v>5214</v>
      </c>
      <c r="E32" s="25">
        <v>6</v>
      </c>
      <c r="F32" s="25">
        <v>0</v>
      </c>
      <c r="G32" s="14">
        <f t="shared" ref="G32:G34" si="5">SUM(E32-F32)</f>
        <v>6</v>
      </c>
      <c r="H32" s="21"/>
      <c r="I32" s="26">
        <f>SUM(F32/E32)</f>
        <v>0</v>
      </c>
      <c r="J32" s="2">
        <v>5214</v>
      </c>
      <c r="K32" s="4" t="s">
        <v>109</v>
      </c>
      <c r="L32" s="4" t="s">
        <v>46</v>
      </c>
      <c r="M32" s="46"/>
      <c r="Q32" s="1"/>
    </row>
    <row r="33" spans="1:17">
      <c r="A33" s="7" t="s">
        <v>54</v>
      </c>
      <c r="B33" s="2">
        <v>13297</v>
      </c>
      <c r="C33" s="6" t="s">
        <v>32</v>
      </c>
      <c r="D33" s="2">
        <v>13297</v>
      </c>
      <c r="E33" s="25">
        <v>5</v>
      </c>
      <c r="F33" s="25">
        <v>0</v>
      </c>
      <c r="G33" s="14">
        <f t="shared" si="5"/>
        <v>5</v>
      </c>
      <c r="H33" s="14"/>
      <c r="I33" s="26">
        <f>SUM(F33/E33)</f>
        <v>0</v>
      </c>
      <c r="J33" s="2">
        <v>13297</v>
      </c>
      <c r="K33" s="4" t="s">
        <v>109</v>
      </c>
      <c r="L33" s="4" t="s">
        <v>46</v>
      </c>
      <c r="M33" s="46"/>
    </row>
    <row r="34" spans="1:17">
      <c r="A34" s="22" t="s">
        <v>54</v>
      </c>
      <c r="B34" s="2">
        <v>13646</v>
      </c>
      <c r="C34" s="23" t="s">
        <v>33</v>
      </c>
      <c r="D34" s="2">
        <v>13646</v>
      </c>
      <c r="E34" s="25">
        <v>5</v>
      </c>
      <c r="F34" s="25">
        <v>0</v>
      </c>
      <c r="G34" s="14">
        <f t="shared" si="5"/>
        <v>5</v>
      </c>
      <c r="H34" s="21"/>
      <c r="I34" s="26">
        <f>SUM(F34/E34)</f>
        <v>0</v>
      </c>
      <c r="J34" s="2">
        <v>13646</v>
      </c>
      <c r="K34" s="4" t="s">
        <v>109</v>
      </c>
      <c r="L34" s="4" t="s">
        <v>46</v>
      </c>
      <c r="M34" s="46"/>
    </row>
    <row r="35" spans="1:17">
      <c r="A35" s="39" t="s">
        <v>81</v>
      </c>
      <c r="B35" s="40" t="s">
        <v>89</v>
      </c>
      <c r="C35" s="34" t="s">
        <v>104</v>
      </c>
      <c r="D35" s="33"/>
      <c r="E35" s="35">
        <f>SUM(E32:E34)</f>
        <v>16</v>
      </c>
      <c r="F35" s="35">
        <f>SUM(F32:F34)</f>
        <v>0</v>
      </c>
      <c r="G35" s="58">
        <f>SUM(F35/E35)</f>
        <v>0</v>
      </c>
      <c r="H35" s="19"/>
      <c r="I35" s="27"/>
      <c r="J35" s="33"/>
      <c r="K35" s="17"/>
      <c r="L35" s="17"/>
      <c r="M35" s="46"/>
    </row>
    <row r="36" spans="1:17">
      <c r="A36" s="43"/>
      <c r="B36" s="18"/>
      <c r="C36" s="23"/>
      <c r="D36" s="2"/>
      <c r="E36" s="28"/>
      <c r="F36" s="28"/>
      <c r="G36" s="44"/>
      <c r="H36" s="21"/>
      <c r="I36" s="26"/>
      <c r="J36" s="2"/>
      <c r="K36" s="4"/>
      <c r="L36" s="4"/>
      <c r="M36" s="46"/>
    </row>
    <row r="37" spans="1:17">
      <c r="A37" s="22" t="s">
        <v>60</v>
      </c>
      <c r="B37" s="2">
        <v>10733</v>
      </c>
      <c r="C37" s="23" t="s">
        <v>28</v>
      </c>
      <c r="D37" s="2">
        <v>10733</v>
      </c>
      <c r="E37" s="25">
        <v>11</v>
      </c>
      <c r="F37" s="25">
        <v>0</v>
      </c>
      <c r="G37" s="14">
        <f>SUM(E37-F37)</f>
        <v>11</v>
      </c>
      <c r="H37" s="21"/>
      <c r="I37" s="26">
        <f>SUM(F37/E37)</f>
        <v>0</v>
      </c>
      <c r="J37" s="2">
        <v>10733</v>
      </c>
      <c r="K37" s="4" t="s">
        <v>109</v>
      </c>
      <c r="L37" s="4" t="s">
        <v>46</v>
      </c>
      <c r="M37" s="46"/>
      <c r="Q37" s="1"/>
    </row>
    <row r="38" spans="1:17">
      <c r="A38" s="22" t="s">
        <v>60</v>
      </c>
      <c r="B38" s="3">
        <v>11246</v>
      </c>
      <c r="C38" s="23" t="s">
        <v>29</v>
      </c>
      <c r="D38" s="3">
        <v>11246</v>
      </c>
      <c r="E38" s="25">
        <v>5</v>
      </c>
      <c r="F38" s="25">
        <v>0</v>
      </c>
      <c r="G38" s="14">
        <f>SUM(E38-F38)</f>
        <v>5</v>
      </c>
      <c r="H38" s="14"/>
      <c r="I38" s="26">
        <f>SUM(F38/E38)</f>
        <v>0</v>
      </c>
      <c r="J38" s="3">
        <v>11246</v>
      </c>
      <c r="K38" s="4" t="s">
        <v>109</v>
      </c>
      <c r="L38" s="4" t="s">
        <v>46</v>
      </c>
      <c r="M38" s="46"/>
      <c r="Q38" s="1"/>
    </row>
    <row r="39" spans="1:17">
      <c r="A39" s="39" t="s">
        <v>81</v>
      </c>
      <c r="B39" s="41" t="s">
        <v>90</v>
      </c>
      <c r="C39" s="34" t="s">
        <v>99</v>
      </c>
      <c r="D39" s="37"/>
      <c r="E39" s="35">
        <f>SUM(E37:E38)</f>
        <v>16</v>
      </c>
      <c r="F39" s="35">
        <f>SUM(F37:F38)</f>
        <v>0</v>
      </c>
      <c r="G39" s="58">
        <f>SUM(F39/E39)</f>
        <v>0</v>
      </c>
      <c r="H39" s="36"/>
      <c r="I39" s="27"/>
      <c r="J39" s="37"/>
      <c r="K39" s="17"/>
      <c r="L39" s="17"/>
      <c r="M39" s="46"/>
      <c r="Q39" s="1"/>
    </row>
    <row r="40" spans="1:17">
      <c r="A40" s="43"/>
      <c r="B40" s="45"/>
      <c r="C40" s="23"/>
      <c r="D40" s="3"/>
      <c r="E40" s="28"/>
      <c r="F40" s="28"/>
      <c r="G40" s="44"/>
      <c r="H40" s="14"/>
      <c r="I40" s="26"/>
      <c r="J40" s="3"/>
      <c r="K40" s="4"/>
      <c r="L40" s="4"/>
      <c r="M40" s="46"/>
      <c r="Q40" s="1"/>
    </row>
    <row r="41" spans="1:17">
      <c r="A41" s="22" t="s">
        <v>56</v>
      </c>
      <c r="B41" s="2">
        <v>6739</v>
      </c>
      <c r="C41" s="23" t="s">
        <v>20</v>
      </c>
      <c r="D41" s="2">
        <v>6739</v>
      </c>
      <c r="E41" s="25">
        <v>5</v>
      </c>
      <c r="F41" s="25">
        <v>1</v>
      </c>
      <c r="G41" s="14">
        <f>SUM(E41-F41)</f>
        <v>4</v>
      </c>
      <c r="H41" s="21"/>
      <c r="I41" s="26">
        <f>SUM(F41/E41)</f>
        <v>0.2</v>
      </c>
      <c r="J41" s="2">
        <v>6739</v>
      </c>
      <c r="K41" s="4" t="s">
        <v>109</v>
      </c>
      <c r="L41" s="4" t="s">
        <v>46</v>
      </c>
      <c r="M41" s="46"/>
      <c r="Q41" s="1"/>
    </row>
    <row r="42" spans="1:17">
      <c r="A42" s="22" t="s">
        <v>56</v>
      </c>
      <c r="B42" s="2">
        <v>9731</v>
      </c>
      <c r="C42" s="23" t="s">
        <v>27</v>
      </c>
      <c r="D42" s="2">
        <v>9731</v>
      </c>
      <c r="E42" s="25">
        <v>5</v>
      </c>
      <c r="F42" s="25">
        <v>0</v>
      </c>
      <c r="G42" s="14">
        <f>SUM(E42-F42)</f>
        <v>5</v>
      </c>
      <c r="H42" s="21"/>
      <c r="I42" s="26">
        <f>SUM(F42/E42)</f>
        <v>0</v>
      </c>
      <c r="J42" s="2">
        <v>9731</v>
      </c>
      <c r="K42" s="4" t="s">
        <v>109</v>
      </c>
      <c r="L42" s="4" t="s">
        <v>46</v>
      </c>
      <c r="M42" s="46"/>
      <c r="Q42" s="1"/>
    </row>
    <row r="43" spans="1:17">
      <c r="A43" s="7" t="s">
        <v>56</v>
      </c>
      <c r="B43" s="2">
        <v>17140</v>
      </c>
      <c r="C43" s="6" t="s">
        <v>36</v>
      </c>
      <c r="D43" s="2">
        <v>17140</v>
      </c>
      <c r="E43" s="25">
        <v>5</v>
      </c>
      <c r="F43" s="25">
        <v>0</v>
      </c>
      <c r="G43" s="14">
        <f>SUM(E43-F43)</f>
        <v>5</v>
      </c>
      <c r="H43" s="21"/>
      <c r="I43" s="26">
        <f>SUM(F43/E43)</f>
        <v>0</v>
      </c>
      <c r="J43" s="2">
        <v>17140</v>
      </c>
      <c r="K43" s="4" t="s">
        <v>109</v>
      </c>
      <c r="L43" s="4" t="s">
        <v>46</v>
      </c>
      <c r="M43" s="46"/>
    </row>
    <row r="44" spans="1:17">
      <c r="A44" s="39" t="s">
        <v>81</v>
      </c>
      <c r="B44" s="40" t="s">
        <v>84</v>
      </c>
      <c r="C44" s="34" t="s">
        <v>100</v>
      </c>
      <c r="D44" s="33"/>
      <c r="E44" s="35">
        <f>SUM(E41:E43)</f>
        <v>15</v>
      </c>
      <c r="F44" s="35">
        <f>SUM(F41:F43)</f>
        <v>1</v>
      </c>
      <c r="G44" s="58">
        <f>SUM(F44/E44)</f>
        <v>6.6666666666666666E-2</v>
      </c>
      <c r="H44" s="19"/>
      <c r="I44" s="27"/>
      <c r="J44" s="33"/>
      <c r="K44" s="17"/>
      <c r="L44" s="38"/>
      <c r="M44" s="46"/>
    </row>
    <row r="45" spans="1:17">
      <c r="A45" s="43"/>
      <c r="B45" s="18"/>
      <c r="C45" s="23"/>
      <c r="D45" s="2"/>
      <c r="E45" s="28"/>
      <c r="F45" s="28"/>
      <c r="G45" s="44"/>
      <c r="H45" s="21"/>
      <c r="I45" s="26"/>
      <c r="J45" s="2"/>
      <c r="K45" s="4"/>
      <c r="L45" s="13"/>
      <c r="M45" s="46"/>
    </row>
    <row r="46" spans="1:17">
      <c r="A46" s="7" t="s">
        <v>55</v>
      </c>
      <c r="B46" s="2">
        <v>6010</v>
      </c>
      <c r="C46" s="6" t="s">
        <v>18</v>
      </c>
      <c r="D46" s="2">
        <v>6010</v>
      </c>
      <c r="E46" s="25">
        <v>5</v>
      </c>
      <c r="F46" s="25">
        <v>1</v>
      </c>
      <c r="G46" s="14">
        <f t="shared" ref="G46:G47" si="6">SUM(E46-F46)</f>
        <v>4</v>
      </c>
      <c r="H46" s="14"/>
      <c r="I46" s="26">
        <f>SUM(F46/E46)</f>
        <v>0.2</v>
      </c>
      <c r="J46" s="2">
        <v>6010</v>
      </c>
      <c r="K46" s="4" t="s">
        <v>109</v>
      </c>
      <c r="L46" s="4" t="s">
        <v>46</v>
      </c>
      <c r="M46" s="46"/>
      <c r="Q46" s="1"/>
    </row>
    <row r="47" spans="1:17">
      <c r="A47" s="7" t="s">
        <v>55</v>
      </c>
      <c r="B47" s="2">
        <v>14399</v>
      </c>
      <c r="C47" s="6" t="s">
        <v>35</v>
      </c>
      <c r="D47" s="2">
        <v>14399</v>
      </c>
      <c r="E47" s="25">
        <v>5</v>
      </c>
      <c r="F47" s="25">
        <v>0</v>
      </c>
      <c r="G47" s="14">
        <f t="shared" si="6"/>
        <v>5</v>
      </c>
      <c r="H47" s="21"/>
      <c r="I47" s="26">
        <f>SUM(F47/E47)</f>
        <v>0</v>
      </c>
      <c r="J47" s="2">
        <v>14399</v>
      </c>
      <c r="K47" s="4" t="s">
        <v>109</v>
      </c>
      <c r="L47" s="4" t="s">
        <v>46</v>
      </c>
      <c r="M47" s="46"/>
    </row>
    <row r="48" spans="1:17">
      <c r="A48" s="7" t="s">
        <v>55</v>
      </c>
      <c r="B48" s="2">
        <v>16127</v>
      </c>
      <c r="C48" s="6" t="s">
        <v>63</v>
      </c>
      <c r="D48" s="2">
        <v>16127</v>
      </c>
      <c r="E48" s="25">
        <v>5</v>
      </c>
      <c r="F48" s="25">
        <v>1</v>
      </c>
      <c r="G48" s="14">
        <f>SUM(E48-F48)</f>
        <v>4</v>
      </c>
      <c r="H48" s="21"/>
      <c r="I48" s="26">
        <f>SUM(F48/E48)</f>
        <v>0.2</v>
      </c>
      <c r="J48" s="2">
        <v>16127</v>
      </c>
      <c r="K48" s="4" t="s">
        <v>109</v>
      </c>
      <c r="L48" s="4" t="s">
        <v>46</v>
      </c>
      <c r="M48" s="46"/>
    </row>
    <row r="49" spans="1:17">
      <c r="A49" s="39" t="s">
        <v>81</v>
      </c>
      <c r="B49" s="40" t="s">
        <v>91</v>
      </c>
      <c r="C49" s="34" t="s">
        <v>105</v>
      </c>
      <c r="D49" s="33"/>
      <c r="E49" s="35">
        <f>SUM(E46:E48)</f>
        <v>15</v>
      </c>
      <c r="F49" s="35">
        <f>SUM(F46:F48)</f>
        <v>2</v>
      </c>
      <c r="G49" s="58">
        <f>SUM(F49/E49)</f>
        <v>0.13333333333333333</v>
      </c>
      <c r="H49" s="19"/>
      <c r="I49" s="27"/>
      <c r="J49" s="33"/>
      <c r="K49" s="17"/>
      <c r="L49" s="17"/>
      <c r="M49" s="46"/>
    </row>
    <row r="50" spans="1:17">
      <c r="A50" s="43"/>
      <c r="B50" s="18"/>
      <c r="C50" s="23"/>
      <c r="D50" s="2"/>
      <c r="E50" s="28"/>
      <c r="F50" s="28"/>
      <c r="G50" s="44"/>
      <c r="H50" s="21"/>
      <c r="I50" s="26"/>
      <c r="J50" s="2"/>
      <c r="K50" s="4"/>
      <c r="L50" s="4"/>
      <c r="M50" s="46"/>
    </row>
    <row r="51" spans="1:17">
      <c r="A51" s="7" t="s">
        <v>61</v>
      </c>
      <c r="B51" s="2">
        <v>14764</v>
      </c>
      <c r="C51" s="6" t="s">
        <v>78</v>
      </c>
      <c r="D51" s="2">
        <v>14764</v>
      </c>
      <c r="E51" s="25">
        <v>5</v>
      </c>
      <c r="F51" s="25">
        <v>1</v>
      </c>
      <c r="G51" s="14">
        <f>SUM(E51-F51)</f>
        <v>4</v>
      </c>
      <c r="H51" s="14"/>
      <c r="I51" s="26">
        <f>SUM(F51/E51)</f>
        <v>0.2</v>
      </c>
      <c r="J51" s="2">
        <v>14764</v>
      </c>
      <c r="K51" s="4" t="s">
        <v>109</v>
      </c>
      <c r="L51" s="4" t="s">
        <v>46</v>
      </c>
      <c r="M51" s="48"/>
    </row>
    <row r="52" spans="1:17">
      <c r="A52" s="7" t="s">
        <v>61</v>
      </c>
      <c r="B52" s="2">
        <v>15418</v>
      </c>
      <c r="C52" s="31" t="s">
        <v>77</v>
      </c>
      <c r="D52" s="2">
        <v>15418</v>
      </c>
      <c r="E52" s="25">
        <v>5</v>
      </c>
      <c r="F52" s="25">
        <v>0</v>
      </c>
      <c r="G52" s="14">
        <f>SUM(E52-F52)</f>
        <v>5</v>
      </c>
      <c r="H52" s="21"/>
      <c r="I52" s="26">
        <f>SUM(F52/E52)</f>
        <v>0</v>
      </c>
      <c r="J52" s="2">
        <v>15418</v>
      </c>
      <c r="K52" s="4" t="s">
        <v>109</v>
      </c>
      <c r="L52" s="4" t="s">
        <v>46</v>
      </c>
      <c r="M52" s="46"/>
    </row>
    <row r="53" spans="1:17">
      <c r="A53" s="39" t="s">
        <v>81</v>
      </c>
      <c r="B53" s="40" t="s">
        <v>92</v>
      </c>
      <c r="C53" s="39" t="s">
        <v>103</v>
      </c>
      <c r="D53" s="33"/>
      <c r="E53" s="35">
        <f>SUM(E51:E52)</f>
        <v>10</v>
      </c>
      <c r="F53" s="35">
        <f>SUM(F51:F52)</f>
        <v>1</v>
      </c>
      <c r="G53" s="58">
        <f>SUM(F53/E53)</f>
        <v>0.1</v>
      </c>
      <c r="H53" s="19"/>
      <c r="I53" s="27"/>
      <c r="J53" s="33"/>
      <c r="K53" s="17"/>
      <c r="L53" s="17"/>
      <c r="M53" s="46"/>
    </row>
    <row r="54" spans="1:17">
      <c r="A54" s="43"/>
      <c r="B54" s="18"/>
      <c r="C54" s="43"/>
      <c r="D54" s="2"/>
      <c r="E54" s="28"/>
      <c r="F54" s="28"/>
      <c r="G54" s="44"/>
      <c r="H54" s="21"/>
      <c r="I54" s="26"/>
      <c r="J54" s="2"/>
      <c r="K54" s="4"/>
      <c r="L54" s="4"/>
      <c r="M54" s="46"/>
    </row>
    <row r="55" spans="1:17" ht="14.25" customHeight="1">
      <c r="A55" s="7" t="s">
        <v>51</v>
      </c>
      <c r="B55" s="2">
        <v>1129</v>
      </c>
      <c r="C55" s="6" t="s">
        <v>12</v>
      </c>
      <c r="D55" s="2">
        <v>1129</v>
      </c>
      <c r="E55" s="25">
        <v>5</v>
      </c>
      <c r="F55" s="25">
        <v>0</v>
      </c>
      <c r="G55" s="14">
        <f>SUM(E55-F55)</f>
        <v>5</v>
      </c>
      <c r="H55" s="14"/>
      <c r="I55" s="26">
        <f>SUM(F55/E55)</f>
        <v>0</v>
      </c>
      <c r="J55" s="2">
        <v>1129</v>
      </c>
      <c r="K55" s="4" t="s">
        <v>109</v>
      </c>
      <c r="L55" s="4" t="s">
        <v>46</v>
      </c>
      <c r="M55" s="46"/>
      <c r="Q55" s="1"/>
    </row>
    <row r="56" spans="1:17">
      <c r="A56" s="7" t="s">
        <v>51</v>
      </c>
      <c r="B56" s="2">
        <v>7401</v>
      </c>
      <c r="C56" s="6" t="s">
        <v>22</v>
      </c>
      <c r="D56" s="2">
        <v>7401</v>
      </c>
      <c r="E56" s="25">
        <v>5</v>
      </c>
      <c r="F56" s="25">
        <v>0</v>
      </c>
      <c r="G56" s="14">
        <f>SUM(E56-F56)</f>
        <v>5</v>
      </c>
      <c r="H56" s="21"/>
      <c r="I56" s="26">
        <f>SUM(F56/E56)</f>
        <v>0</v>
      </c>
      <c r="J56" s="2">
        <v>7401</v>
      </c>
      <c r="K56" s="4" t="s">
        <v>109</v>
      </c>
      <c r="L56" s="4" t="s">
        <v>46</v>
      </c>
      <c r="M56" s="46"/>
      <c r="Q56" s="1"/>
    </row>
    <row r="57" spans="1:17">
      <c r="A57" s="39" t="s">
        <v>81</v>
      </c>
      <c r="B57" s="40" t="s">
        <v>93</v>
      </c>
      <c r="C57" s="34" t="s">
        <v>102</v>
      </c>
      <c r="D57" s="33"/>
      <c r="E57" s="35">
        <f>SUM(E55:E56)</f>
        <v>10</v>
      </c>
      <c r="F57" s="35">
        <f>SUM(F55:F56)</f>
        <v>0</v>
      </c>
      <c r="G57" s="58">
        <f>SUM(F57/E57)</f>
        <v>0</v>
      </c>
      <c r="H57" s="19"/>
      <c r="I57" s="27"/>
      <c r="J57" s="33"/>
      <c r="K57" s="17"/>
      <c r="L57" s="38"/>
      <c r="M57" s="46"/>
      <c r="Q57" s="1"/>
    </row>
    <row r="58" spans="1:17">
      <c r="A58" s="43"/>
      <c r="B58" s="18"/>
      <c r="C58" s="23"/>
      <c r="D58" s="2"/>
      <c r="E58" s="28"/>
      <c r="F58" s="28"/>
      <c r="G58" s="44"/>
      <c r="H58" s="21"/>
      <c r="I58" s="26"/>
      <c r="J58" s="2"/>
      <c r="K58" s="4"/>
      <c r="L58" s="13"/>
      <c r="M58" s="46"/>
      <c r="Q58" s="1"/>
    </row>
    <row r="59" spans="1:17">
      <c r="A59" s="29" t="s">
        <v>59</v>
      </c>
      <c r="B59" s="20">
        <v>8350</v>
      </c>
      <c r="C59" s="30" t="s">
        <v>24</v>
      </c>
      <c r="D59" s="2">
        <v>8350</v>
      </c>
      <c r="E59" s="25">
        <v>5</v>
      </c>
      <c r="F59" s="25">
        <v>0</v>
      </c>
      <c r="G59" s="14">
        <f>SUM(E59-F59)</f>
        <v>5</v>
      </c>
      <c r="H59" s="21"/>
      <c r="I59" s="26">
        <f>SUM(F59/E59)</f>
        <v>0</v>
      </c>
      <c r="J59" s="2">
        <v>8350</v>
      </c>
      <c r="K59" s="4" t="s">
        <v>109</v>
      </c>
      <c r="L59" s="4" t="s">
        <v>46</v>
      </c>
      <c r="M59" s="46"/>
      <c r="Q59" s="1"/>
    </row>
    <row r="60" spans="1:17">
      <c r="A60" s="29" t="s">
        <v>59</v>
      </c>
      <c r="B60" s="20">
        <v>5347</v>
      </c>
      <c r="C60" s="30" t="s">
        <v>16</v>
      </c>
      <c r="D60" s="2">
        <v>5347</v>
      </c>
      <c r="E60" s="25">
        <v>5</v>
      </c>
      <c r="F60" s="25">
        <v>0</v>
      </c>
      <c r="G60" s="14">
        <f>SUM(E60-F60)</f>
        <v>5</v>
      </c>
      <c r="H60" s="21"/>
      <c r="I60" s="26">
        <f>SUM(F60/E60)</f>
        <v>0</v>
      </c>
      <c r="J60" s="2">
        <v>5347</v>
      </c>
      <c r="K60" s="4" t="s">
        <v>109</v>
      </c>
      <c r="L60" s="4" t="s">
        <v>46</v>
      </c>
      <c r="M60" s="46"/>
      <c r="Q60" s="1"/>
    </row>
    <row r="61" spans="1:17">
      <c r="A61" s="29" t="s">
        <v>59</v>
      </c>
      <c r="B61" s="20" t="s">
        <v>112</v>
      </c>
      <c r="C61" s="30" t="s">
        <v>111</v>
      </c>
      <c r="D61" s="2" t="s">
        <v>112</v>
      </c>
      <c r="E61" s="25">
        <v>5</v>
      </c>
      <c r="F61" s="25">
        <v>0</v>
      </c>
      <c r="G61" s="14">
        <f>SUM(E61-F61)</f>
        <v>5</v>
      </c>
      <c r="H61" s="21"/>
      <c r="I61" s="26">
        <f>SUM(F61/E61)</f>
        <v>0</v>
      </c>
      <c r="J61" s="2" t="s">
        <v>112</v>
      </c>
      <c r="K61" s="4" t="s">
        <v>109</v>
      </c>
      <c r="L61" s="4" t="s">
        <v>46</v>
      </c>
      <c r="M61" s="46"/>
      <c r="Q61" s="1"/>
    </row>
    <row r="62" spans="1:17">
      <c r="A62" s="39" t="s">
        <v>81</v>
      </c>
      <c r="B62" s="40" t="s">
        <v>94</v>
      </c>
      <c r="C62" s="34" t="s">
        <v>101</v>
      </c>
      <c r="D62" s="33"/>
      <c r="E62" s="35">
        <f>SUM(E59:E61)</f>
        <v>15</v>
      </c>
      <c r="F62" s="42">
        <f>SUM(E59:E61)</f>
        <v>15</v>
      </c>
      <c r="G62" s="58">
        <v>0.2</v>
      </c>
      <c r="H62" s="19"/>
      <c r="I62" s="27"/>
      <c r="J62" s="33"/>
      <c r="K62" s="17"/>
      <c r="L62" s="38"/>
      <c r="M62" s="46"/>
      <c r="Q62" s="1"/>
    </row>
    <row r="63" spans="1:17">
      <c r="A63" s="43"/>
      <c r="B63" s="18"/>
      <c r="C63" s="23"/>
      <c r="D63" s="2"/>
      <c r="E63" s="25"/>
      <c r="F63" s="25"/>
      <c r="G63" s="44"/>
      <c r="H63" s="21"/>
      <c r="I63" s="26"/>
      <c r="J63" s="2"/>
      <c r="K63" s="4"/>
      <c r="L63" s="13"/>
      <c r="M63" s="4"/>
      <c r="Q63" s="1"/>
    </row>
    <row r="64" spans="1:17">
      <c r="A64" s="22"/>
      <c r="B64" s="2" t="s">
        <v>70</v>
      </c>
      <c r="C64" s="23" t="s">
        <v>72</v>
      </c>
      <c r="D64" s="23" t="s">
        <v>71</v>
      </c>
      <c r="E64" s="25">
        <f>SUM(E59,E56,E55,E52,E51,E48,E47,E46,E43,E42,E41,E38,E37,E34,E33,E32,E29,E28,E27,E24,E23,E20,E19,E18,E15,E14,E13,E10,E9,E8,E5,E4,E60,E3)</f>
        <v>192</v>
      </c>
      <c r="F64" s="25">
        <f>SUM(F59,F56,F55,F52,F51,F48,F47,F46,F43,F42,F41,F38,F37,F34,F33,F32,F29,F28,F27,F24,F23,F20,F19,F18,F15,F14,F13,F10,F9,F8,F5,F4,F60,F3)</f>
        <v>11</v>
      </c>
      <c r="G64" s="21"/>
      <c r="H64" s="25">
        <f>SUM(H59,H56,H55,H52,H51,H48,H47,H46,H43,H42,H41,H38,H37,H34,H33,H32,H29,H28,H27,H24,H23,H20,H19,H18,H15,H14,H13,H10,H9,H8,H5,H4,H60,H3)</f>
        <v>0</v>
      </c>
      <c r="I64" s="4"/>
      <c r="J64" s="2"/>
      <c r="K64" s="4"/>
      <c r="L64" s="13"/>
      <c r="M64" s="4"/>
    </row>
    <row r="65" spans="1:13">
      <c r="A65" s="22"/>
      <c r="B65" s="2"/>
      <c r="C65" s="23"/>
      <c r="D65" s="2"/>
      <c r="G65" s="21"/>
      <c r="H65" s="21"/>
      <c r="I65" s="4"/>
      <c r="J65" s="2"/>
      <c r="K65" s="4"/>
      <c r="L65" s="13"/>
      <c r="M65" s="4"/>
    </row>
    <row r="66" spans="1:13">
      <c r="A66" s="4"/>
      <c r="B66" s="4"/>
      <c r="C66" s="4"/>
      <c r="D66" s="4"/>
      <c r="G66" s="14"/>
      <c r="H66" s="14"/>
      <c r="I66" s="4"/>
      <c r="J66" s="4"/>
      <c r="K66" s="4"/>
      <c r="L66" s="14"/>
      <c r="M66" s="4"/>
    </row>
    <row r="67" spans="1:13">
      <c r="A67" s="24" t="s">
        <v>62</v>
      </c>
      <c r="B67" s="4"/>
      <c r="C67" s="24" t="s">
        <v>42</v>
      </c>
      <c r="D67" s="4"/>
      <c r="E67">
        <v>170</v>
      </c>
      <c r="F67" s="14">
        <v>180</v>
      </c>
      <c r="G67" s="14"/>
      <c r="H67" s="14">
        <v>55</v>
      </c>
      <c r="I67" s="5">
        <v>19</v>
      </c>
      <c r="J67" s="18" t="s">
        <v>80</v>
      </c>
      <c r="K67" s="13">
        <v>29</v>
      </c>
      <c r="L67" s="14">
        <v>29</v>
      </c>
      <c r="M67" s="32" t="s">
        <v>107</v>
      </c>
    </row>
    <row r="68" spans="1:13">
      <c r="A68" s="6"/>
      <c r="B68" s="4"/>
      <c r="C68" s="6"/>
      <c r="D68" s="4"/>
      <c r="I68" s="4"/>
      <c r="J68" s="2"/>
      <c r="K68" s="14"/>
      <c r="L68" s="14"/>
      <c r="M68" s="5" t="s">
        <v>108</v>
      </c>
    </row>
    <row r="69" spans="1:13">
      <c r="A69" s="6"/>
      <c r="B69" s="5" t="s">
        <v>73</v>
      </c>
      <c r="C69" s="6"/>
      <c r="D69" s="4"/>
      <c r="G69" s="15"/>
      <c r="H69" s="15"/>
      <c r="I69" s="4"/>
      <c r="J69" s="4"/>
      <c r="K69" s="4"/>
      <c r="L69" s="14"/>
      <c r="M69" s="4"/>
    </row>
    <row r="70" spans="1:13">
      <c r="A70" s="8"/>
      <c r="B70" s="7" t="s">
        <v>37</v>
      </c>
      <c r="C70" s="8" t="s">
        <v>38</v>
      </c>
      <c r="D70" s="8"/>
      <c r="I70" s="9"/>
      <c r="J70" s="9"/>
      <c r="K70" s="10"/>
      <c r="L70" s="14"/>
      <c r="M70" s="4"/>
    </row>
    <row r="71" spans="1:13">
      <c r="A71" s="11"/>
      <c r="B71" s="7" t="s">
        <v>2</v>
      </c>
      <c r="C71" s="11" t="s">
        <v>39</v>
      </c>
      <c r="D71" s="11"/>
      <c r="K71" s="12"/>
      <c r="L71" s="14"/>
      <c r="M71" s="4"/>
    </row>
    <row r="72" spans="1:13">
      <c r="A72" s="11"/>
      <c r="B72" s="7" t="s">
        <v>4</v>
      </c>
      <c r="C72" s="11" t="s">
        <v>40</v>
      </c>
      <c r="D72" s="11"/>
      <c r="H72" s="16" t="s">
        <v>79</v>
      </c>
      <c r="K72" s="12"/>
      <c r="L72" s="14"/>
      <c r="M72" s="4"/>
    </row>
    <row r="73" spans="1:13">
      <c r="A73" s="11"/>
      <c r="B73" s="7" t="s">
        <v>3</v>
      </c>
      <c r="C73" s="11" t="s">
        <v>41</v>
      </c>
      <c r="D73" s="11"/>
      <c r="K73" s="12"/>
      <c r="L73" s="14"/>
      <c r="M73" s="4"/>
    </row>
  </sheetData>
  <sortState xmlns:xlrd2="http://schemas.microsoft.com/office/spreadsheetml/2017/richdata2" ref="A3:R59">
    <sortCondition ref="A3:A59"/>
  </sortState>
  <pageMargins left="0.7" right="0.7" top="0.75" bottom="0.75" header="0.3" footer="0.3"/>
  <pageSetup scale="8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Council</vt:lpstr>
      <vt:lpstr>By District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 kelly</dc:creator>
  <cp:lastModifiedBy>Karl VanMaren</cp:lastModifiedBy>
  <cp:lastPrinted>2023-06-22T21:17:57Z</cp:lastPrinted>
  <dcterms:created xsi:type="dcterms:W3CDTF">2023-03-20T23:50:45Z</dcterms:created>
  <dcterms:modified xsi:type="dcterms:W3CDTF">2023-09-16T20:15:27Z</dcterms:modified>
</cp:coreProperties>
</file>